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7070" windowHeight="948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90" i="1"/>
  <c r="C90"/>
  <c r="C82"/>
  <c r="C26"/>
  <c r="C30"/>
  <c r="C53"/>
  <c r="C55"/>
  <c r="C57"/>
  <c r="C59"/>
  <c r="C64"/>
  <c r="C47"/>
  <c r="C43"/>
  <c r="D53"/>
  <c r="D64"/>
  <c r="D30"/>
  <c r="D26"/>
  <c r="D82"/>
</calcChain>
</file>

<file path=xl/sharedStrings.xml><?xml version="1.0" encoding="utf-8"?>
<sst xmlns="http://schemas.openxmlformats.org/spreadsheetml/2006/main" count="215" uniqueCount="147">
  <si>
    <t>OŠ "MATO LOVRAK"</t>
  </si>
  <si>
    <t>NOVA GRADIŠKA, Benkovićeva 39</t>
  </si>
  <si>
    <t>Rbr.</t>
  </si>
  <si>
    <t>PREDMET NABAVE</t>
  </si>
  <si>
    <t>Procijenjena vrijednost</t>
  </si>
  <si>
    <t>nabave s PDV-om</t>
  </si>
  <si>
    <t>fin.plana</t>
  </si>
  <si>
    <t>Vrsta postupka</t>
  </si>
  <si>
    <t>javne nabave</t>
  </si>
  <si>
    <t>Oznaka pozicije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</si>
  <si>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</si>
  <si>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</si>
  <si>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</si>
  <si>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</si>
  <si>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</si>
  <si>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</si>
  <si>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</si>
  <si>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</si>
  <si>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</si>
  <si>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</si>
  <si>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</si>
  <si>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</si>
  <si>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</si>
  <si>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</si>
  <si>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</si>
  <si>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</si>
  <si>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</si>
  <si>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</si>
  <si>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</si>
  <si>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</si>
  <si>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</si>
  <si>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</si>
  <si>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</si>
  <si>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</si>
  <si>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</si>
  <si>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</si>
  <si>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</si>
  <si>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</si>
  <si>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</si>
  <si>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</si>
  <si>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</si>
  <si>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</si>
  <si>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R0462</t>
  </si>
  <si>
    <t>Materijal za nastavu (spužve, krede)</t>
  </si>
  <si>
    <t>Publikacije, časopisi, glasila</t>
  </si>
  <si>
    <t>Materijal za čišćenje i održavanje</t>
  </si>
  <si>
    <t>Materijal za higijenske potrebe i njegu</t>
  </si>
  <si>
    <t>Papir za fotokopiranje</t>
  </si>
  <si>
    <t>Toneri</t>
  </si>
  <si>
    <t>UKUPNO 3221</t>
  </si>
  <si>
    <t xml:space="preserve">                                                   spajalice, putni nalozi)</t>
  </si>
  <si>
    <t>Izravno ugovaranje</t>
  </si>
  <si>
    <t xml:space="preserve">Nije obvezna primjena </t>
  </si>
  <si>
    <t>sukladno čl.18.točka 3.</t>
  </si>
  <si>
    <t>Zakona o javnoj nabavi</t>
  </si>
  <si>
    <t>Ostali uredski materijal (tiskanice, kuverte, CD-i, DVD-i,</t>
  </si>
  <si>
    <t>El.energija</t>
  </si>
  <si>
    <t>Plin</t>
  </si>
  <si>
    <t>Drva</t>
  </si>
  <si>
    <t>UKUPNO 3223</t>
  </si>
  <si>
    <t>R0463</t>
  </si>
  <si>
    <t>Materijal i dijelovi za tekuće i inv.održavanje</t>
  </si>
  <si>
    <t>R0464</t>
  </si>
  <si>
    <t>Sitni inventar i autogume</t>
  </si>
  <si>
    <t>UKUPNO 3225</t>
  </si>
  <si>
    <t>R0465</t>
  </si>
  <si>
    <t>R0466</t>
  </si>
  <si>
    <t>Službena, radna i zaštitna odjeća i obuća</t>
  </si>
  <si>
    <t>UKUPNO 3227</t>
  </si>
  <si>
    <t>Usluge telefona, pošte i prijevoza</t>
  </si>
  <si>
    <t>R0467</t>
  </si>
  <si>
    <t>UKUPNO 3231</t>
  </si>
  <si>
    <t>Usluge tekućeg i investicijskog održavanja</t>
  </si>
  <si>
    <t>R0469</t>
  </si>
  <si>
    <t>UKUPNO 3232</t>
  </si>
  <si>
    <t>Usluge promidžbe i informiranja</t>
  </si>
  <si>
    <t>R3233</t>
  </si>
  <si>
    <t>Odvodnja i zaštita voda</t>
  </si>
  <si>
    <t>Iznošenje i odvoz smeća</t>
  </si>
  <si>
    <t>Deratizacija i dezinsekcija</t>
  </si>
  <si>
    <t>Dimnjačarske i ekološke usluge</t>
  </si>
  <si>
    <t>Ostale komunalne usluge po rješenjima</t>
  </si>
  <si>
    <t>R0471</t>
  </si>
  <si>
    <t>UKUPNO 3234</t>
  </si>
  <si>
    <t>Računalne usluge</t>
  </si>
  <si>
    <t>R0474</t>
  </si>
  <si>
    <t xml:space="preserve">Premije osiguranja </t>
  </si>
  <si>
    <t>R0476</t>
  </si>
  <si>
    <t>Ugovor potpisuje BPŽ</t>
  </si>
  <si>
    <t>Reprezentacija</t>
  </si>
  <si>
    <t>R0477</t>
  </si>
  <si>
    <t>UKUPNO 3238</t>
  </si>
  <si>
    <t>UKUPNO 3292</t>
  </si>
  <si>
    <t>UKUPNO 3293</t>
  </si>
  <si>
    <t>R0479</t>
  </si>
  <si>
    <t>UKUPNO 3299</t>
  </si>
  <si>
    <t>Osiguranje učenika</t>
  </si>
  <si>
    <t>R2449</t>
  </si>
  <si>
    <t>Mlijeko i mliječni proizvodi</t>
  </si>
  <si>
    <t>Kruh</t>
  </si>
  <si>
    <t>Ostali pek.proizvodi</t>
  </si>
  <si>
    <t>Napici</t>
  </si>
  <si>
    <t>33.</t>
  </si>
  <si>
    <t>Voće i povrće</t>
  </si>
  <si>
    <t>Meso</t>
  </si>
  <si>
    <t>UKUPNO 3222</t>
  </si>
  <si>
    <t>R0482</t>
  </si>
  <si>
    <t>34.</t>
  </si>
  <si>
    <t>UKUPNO 3224</t>
  </si>
  <si>
    <t>iznos od 70.000,00 kn bez pdv-a godišnje osim energenata - plin za što postupak provodi osnivač odnosno Županija brodsko-posavske. </t>
  </si>
  <si>
    <t>Na temelju članka 20. Zakona o javnoj nabavi (NN 90/11.), članka 5. Uredbe o postupku nabave roba, radova i usluga male vrijednosti</t>
  </si>
  <si>
    <t>red.poslovanja (žarulje, čavlići i sl.)</t>
  </si>
  <si>
    <t xml:space="preserve">Ostali materijal za potrebe </t>
  </si>
  <si>
    <t>nabave bez PDV-om</t>
  </si>
  <si>
    <t>Ostali nespomenuti rashodi poslovanja (rashodi protokola)</t>
  </si>
  <si>
    <t>Ostale sirovine ( šećer, brašno, kečap, čaj, lino-lada)</t>
  </si>
  <si>
    <t>Slavča i Odlagalište su</t>
  </si>
  <si>
    <t xml:space="preserve">jedini izvršitelji </t>
  </si>
  <si>
    <t>komunalnih usluga te</t>
  </si>
  <si>
    <t xml:space="preserve">se ne mogu tražiti </t>
  </si>
  <si>
    <t>ponude više izvođača</t>
  </si>
  <si>
    <t>BPŽ sklopila ugovor</t>
  </si>
  <si>
    <t>putem javne nabave</t>
  </si>
  <si>
    <t>U 2016. BPŽ će provesti</t>
  </si>
  <si>
    <t>postupak javne nabave</t>
  </si>
  <si>
    <t>PLAN NABAVE ŠKOLE ZA 2016. GODINU</t>
  </si>
  <si>
    <t>U planu nabave sve su usluge,robe i artikli razvrstani te se uklapaju u iznos sredstava prema Financijskom planu za 2016. godinu i ne prelaze </t>
  </si>
  <si>
    <t>35.</t>
  </si>
  <si>
    <t>Sitni inventar za ŠMK</t>
  </si>
  <si>
    <t>36.</t>
  </si>
  <si>
    <t>Sitni inventar za glazbeni odjel</t>
  </si>
  <si>
    <t>R2515</t>
  </si>
  <si>
    <t>R2498</t>
  </si>
  <si>
    <t>37.</t>
  </si>
  <si>
    <t>Uredska oprema i namještaj</t>
  </si>
  <si>
    <t>R2041</t>
  </si>
  <si>
    <t>38.</t>
  </si>
  <si>
    <t>Uredska oprema i namještaj za glazbeni odjel</t>
  </si>
  <si>
    <t>R2041-1</t>
  </si>
  <si>
    <t>39.</t>
  </si>
  <si>
    <t>Instrumenti, uređaji i strojevi za ŠK</t>
  </si>
  <si>
    <t>R2043</t>
  </si>
  <si>
    <t>40.</t>
  </si>
  <si>
    <t>Glazbena oprema za glazbeni odjel</t>
  </si>
  <si>
    <t>R3068</t>
  </si>
  <si>
    <t>UKUPNO 422</t>
  </si>
  <si>
    <r>
      <t>(NN 14/02.) te članka 58. Statuta OŠ "Mato Lovrak" Nova Gradiška, Školski odbor na sjednici održanoj</t>
    </r>
    <r>
      <rPr>
        <sz val="11"/>
        <color rgb="FFFF0000"/>
        <rFont val="Calibri"/>
        <family val="2"/>
        <charset val="238"/>
        <scheme val="minor"/>
      </rPr>
      <t xml:space="preserve"> 17</t>
    </r>
    <r>
      <rPr>
        <sz val="11"/>
        <rFont val="Calibri"/>
        <family val="2"/>
        <charset val="238"/>
        <scheme val="minor"/>
      </rPr>
      <t xml:space="preserve">.11.2015. </t>
    </r>
    <r>
      <rPr>
        <sz val="11"/>
        <color theme="1"/>
        <rFont val="Calibri"/>
        <family val="2"/>
        <charset val="238"/>
        <scheme val="minor"/>
      </rPr>
      <t>godine donosi: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</si>
</sst>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11" xfId="0" applyBorder="1"/>
    <xf numFmtId="4" fontId="0" fillId="0" borderId="5" xfId="0" applyNumberFormat="1" applyBorder="1" applyAlignment="1">
      <alignment horizontal="right"/>
    </xf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0" xfId="0" applyBorder="1"/>
    <xf numFmtId="0" fontId="1" fillId="0" borderId="14" xfId="0" applyFont="1" applyBorder="1"/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6" xfId="0" applyFont="1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4" xfId="0" applyBorder="1"/>
    <xf numFmtId="4" fontId="0" fillId="0" borderId="17" xfId="0" applyNumberFormat="1" applyBorder="1" applyAlignment="1">
      <alignment horizontal="right"/>
    </xf>
    <xf numFmtId="0" fontId="0" fillId="0" borderId="16" xfId="0" applyBorder="1" applyAlignment="1">
      <alignment horizontal="center"/>
    </xf>
    <xf numFmtId="4" fontId="0" fillId="0" borderId="23" xfId="0" applyNumberFormat="1" applyBorder="1"/>
    <xf numFmtId="0" fontId="0" fillId="0" borderId="11" xfId="0" applyBorder="1" applyAlignment="1">
      <alignment horizontal="center"/>
    </xf>
    <xf numFmtId="0" fontId="1" fillId="0" borderId="0" xfId="0" applyFon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27" xfId="0" applyBorder="1"/>
    <xf numFmtId="4" fontId="0" fillId="0" borderId="0" xfId="0" applyNumberFormat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Border="1"/>
    <xf numFmtId="4" fontId="0" fillId="0" borderId="23" xfId="0" applyNumberFormat="1" applyBorder="1" applyAlignment="1">
      <alignment horizontal="right"/>
    </xf>
    <xf numFmtId="0" fontId="0" fillId="0" borderId="24" xfId="0" applyBorder="1" applyAlignment="1">
      <alignment horizontal="center"/>
    </xf>
    <xf numFmtId="4" fontId="0" fillId="0" borderId="6" xfId="0" applyNumberFormat="1" applyBorder="1"/>
    <xf numFmtId="0" fontId="0" fillId="0" borderId="28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9" xfId="0" applyFill="1" applyBorder="1"/>
    <xf numFmtId="0" fontId="0" fillId="0" borderId="36" xfId="0" applyFill="1" applyBorder="1"/>
    <xf numFmtId="0" fontId="0" fillId="0" borderId="33" xfId="0" applyBorder="1" applyAlignment="1"/>
    <xf numFmtId="0" fontId="0" fillId="0" borderId="30" xfId="0" applyBorder="1" applyAlignment="1"/>
    <xf numFmtId="0" fontId="0" fillId="0" borderId="35" xfId="0" applyBorder="1" applyAlignment="1"/>
    <xf numFmtId="0" fontId="0" fillId="0" borderId="26" xfId="0" applyBorder="1" applyAlignment="1"/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1" fillId="0" borderId="41" xfId="0" applyFont="1" applyBorder="1"/>
    <xf numFmtId="4" fontId="0" fillId="0" borderId="41" xfId="0" applyNumberFormat="1" applyBorder="1" applyAlignment="1">
      <alignment horizontal="right"/>
    </xf>
    <xf numFmtId="0" fontId="0" fillId="0" borderId="41" xfId="0" applyBorder="1" applyAlignment="1">
      <alignment horizontal="center"/>
    </xf>
    <xf numFmtId="0" fontId="1" fillId="0" borderId="0" xfId="0" applyFont="1"/>
    <xf numFmtId="0" fontId="0" fillId="0" borderId="2" xfId="0" applyBorder="1"/>
    <xf numFmtId="0" fontId="0" fillId="0" borderId="42" xfId="0" applyBorder="1"/>
    <xf numFmtId="0" fontId="3" fillId="0" borderId="0" xfId="0" applyFont="1"/>
    <xf numFmtId="4" fontId="4" fillId="0" borderId="15" xfId="0" applyNumberFormat="1" applyFont="1" applyBorder="1" applyAlignment="1">
      <alignment horizontal="right"/>
    </xf>
    <xf numFmtId="4" fontId="4" fillId="0" borderId="13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1" fillId="0" borderId="10" xfId="0" applyFont="1" applyBorder="1" applyAlignment="1">
      <alignment horizontal="center"/>
    </xf>
    <xf numFmtId="0" fontId="0" fillId="0" borderId="0" xfId="0" applyFont="1"/>
    <xf numFmtId="4" fontId="0" fillId="0" borderId="3" xfId="0" applyNumberFormat="1" applyBorder="1"/>
    <xf numFmtId="4" fontId="4" fillId="0" borderId="15" xfId="0" applyNumberFormat="1" applyFont="1" applyBorder="1"/>
    <xf numFmtId="0" fontId="1" fillId="0" borderId="6" xfId="0" applyFont="1" applyBorder="1" applyAlignment="1">
      <alignment horizontal="center"/>
    </xf>
    <xf numFmtId="4" fontId="0" fillId="0" borderId="16" xfId="0" applyNumberFormat="1" applyBorder="1"/>
    <xf numFmtId="4" fontId="0" fillId="0" borderId="21" xfId="0" applyNumberFormat="1" applyBorder="1"/>
    <xf numFmtId="4" fontId="0" fillId="0" borderId="8" xfId="0" applyNumberFormat="1" applyBorder="1"/>
    <xf numFmtId="4" fontId="0" fillId="0" borderId="7" xfId="0" applyNumberFormat="1" applyBorder="1"/>
    <xf numFmtId="4" fontId="0" fillId="0" borderId="44" xfId="0" applyNumberFormat="1" applyBorder="1"/>
    <xf numFmtId="4" fontId="0" fillId="0" borderId="13" xfId="0" applyNumberFormat="1" applyFont="1" applyBorder="1"/>
    <xf numFmtId="0" fontId="1" fillId="0" borderId="43" xfId="0" applyFont="1" applyBorder="1"/>
    <xf numFmtId="4" fontId="4" fillId="0" borderId="6" xfId="0" applyNumberFormat="1" applyFont="1" applyBorder="1"/>
    <xf numFmtId="4" fontId="4" fillId="0" borderId="43" xfId="0" applyNumberFormat="1" applyFont="1" applyBorder="1" applyAlignment="1">
      <alignment horizontal="right"/>
    </xf>
    <xf numFmtId="0" fontId="0" fillId="0" borderId="43" xfId="0" applyBorder="1" applyAlignment="1">
      <alignment horizontal="center"/>
    </xf>
    <xf numFmtId="0" fontId="0" fillId="0" borderId="46" xfId="0" applyBorder="1"/>
    <xf numFmtId="0" fontId="0" fillId="0" borderId="45" xfId="0" applyBorder="1"/>
    <xf numFmtId="0" fontId="0" fillId="0" borderId="25" xfId="0" applyBorder="1" applyAlignment="1"/>
    <xf numFmtId="0" fontId="2" fillId="0" borderId="0" xfId="0" applyFont="1" applyAlignment="1">
      <alignment horizontal="center"/>
    </xf>
    <xf numFmtId="4" fontId="0" fillId="0" borderId="18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0" fontId="0" fillId="0" borderId="26" xfId="0" applyBorder="1" applyAlignment="1">
      <alignment horizontal="center"/>
    </xf>
    <xf numFmtId="0" fontId="0" fillId="0" borderId="33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1" fillId="0" borderId="10" xfId="0" applyFont="1" applyBorder="1"/>
    <xf numFmtId="4" fontId="4" fillId="0" borderId="4" xfId="0" applyNumberFormat="1" applyFont="1" applyBorder="1" applyAlignment="1">
      <alignment horizontal="right"/>
    </xf>
    <xf numFmtId="0" fontId="0" fillId="0" borderId="26" xfId="0" applyBorder="1"/>
    <xf numFmtId="0" fontId="0" fillId="0" borderId="47" xfId="0" applyBorder="1"/>
    <xf numFmtId="0" fontId="0" fillId="0" borderId="48" xfId="0" applyBorder="1"/>
    <xf numFmtId="4" fontId="0" fillId="0" borderId="49" xfId="0" applyNumberFormat="1" applyBorder="1" applyAlignment="1">
      <alignment horizontal="right"/>
    </xf>
    <xf numFmtId="0" fontId="0" fillId="0" borderId="47" xfId="0" applyFill="1" applyBorder="1"/>
    <xf numFmtId="4" fontId="0" fillId="0" borderId="44" xfId="0" applyNumberFormat="1" applyFont="1" applyBorder="1"/>
    <xf numFmtId="4" fontId="1" fillId="0" borderId="7" xfId="0" applyNumberFormat="1" applyFont="1" applyBorder="1"/>
    <xf numFmtId="4" fontId="4" fillId="0" borderId="7" xfId="0" applyNumberFormat="1" applyFont="1" applyBorder="1"/>
    <xf numFmtId="0" fontId="0" fillId="0" borderId="22" xfId="0" applyBorder="1"/>
    <xf numFmtId="0" fontId="0" fillId="0" borderId="18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37" xfId="0" applyBorder="1" applyAlignment="1">
      <alignment vertical="center"/>
    </xf>
    <xf numFmtId="0" fontId="0" fillId="0" borderId="39" xfId="0" applyBorder="1" applyAlignment="1">
      <alignment vertical="center"/>
    </xf>
    <xf numFmtId="4" fontId="4" fillId="0" borderId="41" xfId="0" applyNumberFormat="1" applyFont="1" applyBorder="1" applyAlignment="1">
      <alignment horizontal="right"/>
    </xf>
    <xf numFmtId="0" fontId="0" fillId="0" borderId="22" xfId="0" applyBorder="1" applyAlignment="1">
      <alignment horizont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37" xfId="0" applyFont="1" applyBorder="1" applyAlignment="1">
      <alignment horizontal="left" vertical="center"/>
    </xf>
    <xf numFmtId="0" fontId="0" fillId="0" borderId="38" xfId="0" applyFont="1" applyBorder="1" applyAlignment="1">
      <alignment horizontal="left" vertical="center"/>
    </xf>
    <xf numFmtId="4" fontId="0" fillId="0" borderId="18" xfId="0" applyNumberFormat="1" applyFont="1" applyBorder="1" applyAlignment="1">
      <alignment horizontal="right" vertical="center"/>
    </xf>
    <xf numFmtId="4" fontId="0" fillId="0" borderId="8" xfId="0" applyNumberFormat="1" applyFont="1" applyBorder="1" applyAlignment="1">
      <alignment horizontal="right" vertical="center"/>
    </xf>
    <xf numFmtId="4" fontId="4" fillId="0" borderId="41" xfId="0" applyNumberFormat="1" applyFont="1" applyBorder="1"/>
    <xf numFmtId="0" fontId="1" fillId="0" borderId="26" xfId="0" applyFont="1" applyBorder="1"/>
    <xf numFmtId="0" fontId="0" fillId="0" borderId="39" xfId="0" applyFont="1" applyBorder="1" applyAlignment="1">
      <alignment horizontal="left" vertical="center"/>
    </xf>
    <xf numFmtId="4" fontId="0" fillId="0" borderId="21" xfId="0" applyNumberFormat="1" applyFont="1" applyBorder="1" applyAlignment="1">
      <alignment horizontal="right" vertical="center"/>
    </xf>
    <xf numFmtId="0" fontId="0" fillId="0" borderId="35" xfId="0" applyBorder="1" applyAlignment="1">
      <alignment vertical="center"/>
    </xf>
    <xf numFmtId="0" fontId="0" fillId="0" borderId="25" xfId="0" applyBorder="1" applyAlignment="1">
      <alignment horizontal="center"/>
    </xf>
    <xf numFmtId="0" fontId="0" fillId="0" borderId="25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0" fillId="0" borderId="30" xfId="0" applyBorder="1" applyAlignment="1">
      <alignment vertical="center"/>
    </xf>
    <xf numFmtId="4" fontId="7" fillId="0" borderId="4" xfId="0" applyNumberFormat="1" applyFont="1" applyBorder="1" applyAlignment="1">
      <alignment horizontal="right"/>
    </xf>
    <xf numFmtId="0" fontId="0" fillId="0" borderId="51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4" fontId="0" fillId="0" borderId="6" xfId="0" applyNumberFormat="1" applyBorder="1" applyAlignment="1">
      <alignment horizontal="right" vertical="center"/>
    </xf>
    <xf numFmtId="4" fontId="0" fillId="0" borderId="52" xfId="0" applyNumberFormat="1" applyBorder="1" applyAlignment="1">
      <alignment horizontal="right"/>
    </xf>
    <xf numFmtId="0" fontId="0" fillId="0" borderId="51" xfId="0" applyFill="1" applyBorder="1" applyAlignment="1">
      <alignment horizontal="left" vertical="center"/>
    </xf>
    <xf numFmtId="0" fontId="0" fillId="0" borderId="40" xfId="0" applyFill="1" applyBorder="1" applyAlignment="1">
      <alignment horizontal="left" vertical="center"/>
    </xf>
    <xf numFmtId="0" fontId="0" fillId="0" borderId="53" xfId="0" applyBorder="1"/>
    <xf numFmtId="0" fontId="1" fillId="0" borderId="54" xfId="0" applyFont="1" applyBorder="1"/>
    <xf numFmtId="4" fontId="4" fillId="0" borderId="55" xfId="0" applyNumberFormat="1" applyFont="1" applyBorder="1"/>
    <xf numFmtId="4" fontId="4" fillId="0" borderId="56" xfId="0" applyNumberFormat="1" applyFont="1" applyBorder="1" applyAlignment="1">
      <alignment horizontal="right"/>
    </xf>
    <xf numFmtId="0" fontId="0" fillId="0" borderId="55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0" xfId="0" applyFill="1" applyBorder="1" applyAlignment="1">
      <alignment vertical="center"/>
    </xf>
    <xf numFmtId="4" fontId="0" fillId="0" borderId="20" xfId="0" applyNumberFormat="1" applyBorder="1" applyAlignment="1">
      <alignment horizontal="right"/>
    </xf>
    <xf numFmtId="0" fontId="0" fillId="0" borderId="7" xfId="0" applyBorder="1" applyAlignment="1">
      <alignment vertical="center"/>
    </xf>
    <xf numFmtId="0" fontId="0" fillId="0" borderId="26" xfId="0" applyBorder="1" applyAlignment="1">
      <alignment vertical="center"/>
    </xf>
    <xf numFmtId="4" fontId="0" fillId="0" borderId="44" xfId="0" applyNumberFormat="1" applyBorder="1" applyAlignment="1">
      <alignment horizontal="right"/>
    </xf>
    <xf numFmtId="4" fontId="4" fillId="0" borderId="55" xfId="0" applyNumberFormat="1" applyFont="1" applyBorder="1" applyAlignment="1">
      <alignment horizontal="right"/>
    </xf>
    <xf numFmtId="0" fontId="0" fillId="0" borderId="52" xfId="0" applyBorder="1" applyAlignment="1">
      <alignment horizontal="center"/>
    </xf>
    <xf numFmtId="0" fontId="0" fillId="0" borderId="50" xfId="0" applyFill="1" applyBorder="1"/>
    <xf numFmtId="0" fontId="0" fillId="0" borderId="23" xfId="0" applyBorder="1" applyAlignment="1">
      <alignment horizontal="center"/>
    </xf>
    <xf numFmtId="0" fontId="0" fillId="0" borderId="32" xfId="0" applyFill="1" applyBorder="1"/>
    <xf numFmtId="0" fontId="5" fillId="0" borderId="23" xfId="0" applyFont="1" applyBorder="1" applyAlignment="1">
      <alignment horizontal="center" wrapText="1"/>
    </xf>
    <xf numFmtId="0" fontId="0" fillId="0" borderId="57" xfId="0" applyBorder="1"/>
    <xf numFmtId="0" fontId="0" fillId="0" borderId="44" xfId="0" applyBorder="1"/>
    <xf numFmtId="0" fontId="1" fillId="0" borderId="55" xfId="0" applyFont="1" applyBorder="1"/>
    <xf numFmtId="0" fontId="5" fillId="0" borderId="16" xfId="0" applyFont="1" applyBorder="1" applyAlignment="1">
      <alignment wrapText="1"/>
    </xf>
    <xf numFmtId="0" fontId="5" fillId="0" borderId="16" xfId="0" applyFont="1" applyBorder="1"/>
    <xf numFmtId="0" fontId="1" fillId="0" borderId="7" xfId="0" applyFont="1" applyBorder="1"/>
    <xf numFmtId="4" fontId="5" fillId="0" borderId="16" xfId="0" applyNumberFormat="1" applyFont="1" applyBorder="1" applyAlignment="1">
      <alignment wrapText="1"/>
    </xf>
    <xf numFmtId="4" fontId="5" fillId="0" borderId="16" xfId="0" applyNumberFormat="1" applyFont="1" applyBorder="1"/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95"/>
  <sheetViews>
    <sheetView tabSelected="1" workbookViewId="0">
      <selection activeCell="F46" sqref="F46:F47"/>
    </sheetView>
  </sheetViews>
  <sheetFormatPr defaultRowHeight="15"/>
  <cols>
    <col min="1" max="1" width="4.7109375" customWidth="1"/>
    <col min="2" max="2" width="52.7109375" customWidth="1"/>
    <col min="3" max="4" width="21.140625" customWidth="1"/>
    <col min="5" max="5" width="13.85546875" customWidth="1"/>
    <col min="6" max="6" width="21.42578125" customWidth="1"/>
  </cols>
  <sheetData>
    <row r="2" spans="1:7">
      <c r="A2" s="55" t="s">
        <v>0</v>
      </c>
    </row>
    <row r="3" spans="1:7">
      <c r="A3" t="s">
        <v>1</v>
      </c>
    </row>
    <row r="4" spans="1:7">
      <c r="A4" s="58"/>
      <c r="B4" s="58"/>
    </row>
    <row r="5" spans="1:7">
      <c r="A5" s="58"/>
      <c r="B5" s="67" t="s">
        <v>110</v>
      </c>
      <c r="C5" s="67"/>
      <c r="D5" s="67"/>
      <c r="E5" s="67"/>
      <c r="F5" s="67"/>
    </row>
    <row r="6" spans="1:7">
      <c r="B6" t="s">
        <v>146</v>
      </c>
      <c r="C6" s="67"/>
      <c r="D6" s="67"/>
      <c r="E6" s="58"/>
      <c r="F6" s="67"/>
    </row>
    <row r="7" spans="1:7">
      <c r="B7" s="67"/>
      <c r="C7" s="67"/>
      <c r="D7" s="67"/>
      <c r="E7" s="67"/>
      <c r="F7" s="67"/>
    </row>
    <row r="8" spans="1:7" ht="18.75">
      <c r="A8" s="84" t="s">
        <v>125</v>
      </c>
      <c r="B8" s="84"/>
      <c r="C8" s="84"/>
      <c r="D8" s="84"/>
      <c r="E8" s="84"/>
      <c r="F8" s="50"/>
    </row>
    <row r="9" spans="1:7" ht="15.75" thickBot="1"/>
    <row r="10" spans="1:7">
      <c r="A10" s="1"/>
      <c r="B10" s="6"/>
      <c r="C10" s="70" t="s">
        <v>4</v>
      </c>
      <c r="D10" s="62" t="s">
        <v>4</v>
      </c>
      <c r="E10" s="15" t="s">
        <v>9</v>
      </c>
      <c r="F10" s="26" t="s">
        <v>7</v>
      </c>
    </row>
    <row r="11" spans="1:7" ht="15.75" thickBot="1">
      <c r="A11" s="13" t="s">
        <v>2</v>
      </c>
      <c r="B11" s="61" t="s">
        <v>3</v>
      </c>
      <c r="C11" s="14" t="s">
        <v>113</v>
      </c>
      <c r="D11" s="63" t="s">
        <v>5</v>
      </c>
      <c r="E11" s="14" t="s">
        <v>6</v>
      </c>
      <c r="F11" s="27" t="s">
        <v>8</v>
      </c>
    </row>
    <row r="12" spans="1:7" ht="18.75">
      <c r="A12" s="36" t="s">
        <v>10</v>
      </c>
      <c r="B12" s="2" t="s">
        <v>47</v>
      </c>
      <c r="C12" s="34">
        <v>4000</v>
      </c>
      <c r="D12" s="31">
        <v>5000</v>
      </c>
      <c r="E12" s="51" t="s">
        <v>42</v>
      </c>
      <c r="F12" s="135"/>
      <c r="G12" s="50"/>
    </row>
    <row r="13" spans="1:7">
      <c r="A13" s="38" t="s">
        <v>11</v>
      </c>
      <c r="B13" s="16" t="s">
        <v>48</v>
      </c>
      <c r="C13" s="71">
        <v>13968</v>
      </c>
      <c r="D13" s="23">
        <v>17460</v>
      </c>
      <c r="E13" s="22" t="s">
        <v>42</v>
      </c>
      <c r="F13" s="136" t="s">
        <v>121</v>
      </c>
    </row>
    <row r="14" spans="1:7">
      <c r="A14" s="111" t="s">
        <v>12</v>
      </c>
      <c r="B14" s="17" t="s">
        <v>55</v>
      </c>
      <c r="C14" s="85">
        <v>6400</v>
      </c>
      <c r="D14" s="85">
        <v>8000</v>
      </c>
      <c r="E14" s="87" t="s">
        <v>42</v>
      </c>
      <c r="F14" s="136" t="s">
        <v>122</v>
      </c>
      <c r="G14" s="11"/>
    </row>
    <row r="15" spans="1:7">
      <c r="A15" s="113"/>
      <c r="B15" s="19" t="s">
        <v>50</v>
      </c>
      <c r="C15" s="92"/>
      <c r="D15" s="92"/>
      <c r="E15" s="90"/>
      <c r="F15" s="136"/>
      <c r="G15" s="25"/>
    </row>
    <row r="16" spans="1:7">
      <c r="A16" s="38" t="s">
        <v>13</v>
      </c>
      <c r="B16" s="16" t="s">
        <v>43</v>
      </c>
      <c r="C16" s="71">
        <v>3200</v>
      </c>
      <c r="D16" s="21">
        <v>4000</v>
      </c>
      <c r="E16" s="22" t="s">
        <v>42</v>
      </c>
      <c r="F16" s="131"/>
    </row>
    <row r="17" spans="1:7">
      <c r="A17" s="36" t="s">
        <v>14</v>
      </c>
      <c r="B17" s="3" t="s">
        <v>44</v>
      </c>
      <c r="C17" s="73">
        <v>2640</v>
      </c>
      <c r="D17" s="5">
        <v>3300</v>
      </c>
      <c r="E17" s="51" t="s">
        <v>42</v>
      </c>
      <c r="F17" s="37" t="s">
        <v>51</v>
      </c>
    </row>
    <row r="18" spans="1:7">
      <c r="A18" s="111" t="s">
        <v>15</v>
      </c>
      <c r="B18" s="108" t="s">
        <v>45</v>
      </c>
      <c r="C18" s="85">
        <v>16000</v>
      </c>
      <c r="D18" s="85">
        <v>20000</v>
      </c>
      <c r="E18" s="87" t="s">
        <v>42</v>
      </c>
      <c r="F18" s="40" t="s">
        <v>52</v>
      </c>
    </row>
    <row r="19" spans="1:7">
      <c r="A19" s="112"/>
      <c r="B19" s="109"/>
      <c r="C19" s="91"/>
      <c r="D19" s="91"/>
      <c r="E19" s="89"/>
      <c r="F19" s="37" t="s">
        <v>53</v>
      </c>
      <c r="G19" s="11"/>
    </row>
    <row r="20" spans="1:7">
      <c r="A20" s="113"/>
      <c r="B20" s="110"/>
      <c r="C20" s="92"/>
      <c r="D20" s="92"/>
      <c r="E20" s="90"/>
      <c r="F20" s="42" t="s">
        <v>54</v>
      </c>
    </row>
    <row r="21" spans="1:7">
      <c r="A21" s="111" t="s">
        <v>16</v>
      </c>
      <c r="B21" s="108" t="s">
        <v>46</v>
      </c>
      <c r="C21" s="85">
        <v>19200</v>
      </c>
      <c r="D21" s="85">
        <v>24000</v>
      </c>
      <c r="E21" s="87" t="s">
        <v>42</v>
      </c>
      <c r="F21" s="40" t="s">
        <v>52</v>
      </c>
    </row>
    <row r="22" spans="1:7">
      <c r="A22" s="112"/>
      <c r="B22" s="109"/>
      <c r="C22" s="91"/>
      <c r="D22" s="91"/>
      <c r="E22" s="89"/>
      <c r="F22" s="37" t="s">
        <v>53</v>
      </c>
    </row>
    <row r="23" spans="1:7">
      <c r="A23" s="113"/>
      <c r="B23" s="110"/>
      <c r="C23" s="92"/>
      <c r="D23" s="92"/>
      <c r="E23" s="90"/>
      <c r="F23" s="42" t="s">
        <v>54</v>
      </c>
    </row>
    <row r="24" spans="1:7">
      <c r="A24" s="114" t="s">
        <v>17</v>
      </c>
      <c r="B24" s="18" t="s">
        <v>112</v>
      </c>
      <c r="C24" s="85">
        <v>8000</v>
      </c>
      <c r="D24" s="85">
        <v>10000</v>
      </c>
      <c r="E24" s="87" t="s">
        <v>42</v>
      </c>
      <c r="F24" s="94" t="s">
        <v>51</v>
      </c>
    </row>
    <row r="25" spans="1:7">
      <c r="A25" s="115"/>
      <c r="B25" s="107" t="s">
        <v>111</v>
      </c>
      <c r="C25" s="92"/>
      <c r="D25" s="92"/>
      <c r="E25" s="90"/>
      <c r="F25" s="96"/>
    </row>
    <row r="26" spans="1:7" ht="15.75" thickBot="1">
      <c r="A26" s="56"/>
      <c r="B26" s="97" t="s">
        <v>49</v>
      </c>
      <c r="C26" s="106">
        <f>C24+C21+C18+C17+C16+C14+C13+C12</f>
        <v>73408</v>
      </c>
      <c r="D26" s="98">
        <f>SUM(D12:D24)</f>
        <v>91760</v>
      </c>
      <c r="E26" s="49"/>
      <c r="F26" s="99"/>
    </row>
    <row r="27" spans="1:7">
      <c r="A27" s="36" t="s">
        <v>18</v>
      </c>
      <c r="B27" s="4" t="s">
        <v>56</v>
      </c>
      <c r="C27" s="73">
        <v>70400</v>
      </c>
      <c r="D27" s="5">
        <v>88000</v>
      </c>
      <c r="E27" s="51" t="s">
        <v>60</v>
      </c>
      <c r="F27" s="37" t="s">
        <v>88</v>
      </c>
      <c r="G27" s="11"/>
    </row>
    <row r="28" spans="1:7">
      <c r="A28" s="38" t="s">
        <v>19</v>
      </c>
      <c r="B28" s="20" t="s">
        <v>57</v>
      </c>
      <c r="C28" s="71">
        <v>172540</v>
      </c>
      <c r="D28" s="21">
        <v>215675</v>
      </c>
      <c r="E28" s="22" t="s">
        <v>60</v>
      </c>
      <c r="F28" s="39" t="s">
        <v>88</v>
      </c>
    </row>
    <row r="29" spans="1:7">
      <c r="A29" s="38" t="s">
        <v>20</v>
      </c>
      <c r="B29" s="20" t="s">
        <v>58</v>
      </c>
      <c r="C29" s="71">
        <v>9600</v>
      </c>
      <c r="D29" s="21">
        <v>12000</v>
      </c>
      <c r="E29" s="22" t="s">
        <v>60</v>
      </c>
      <c r="F29" s="39" t="s">
        <v>88</v>
      </c>
    </row>
    <row r="30" spans="1:7" ht="15.75" thickBot="1">
      <c r="A30" s="56"/>
      <c r="B30" s="97" t="s">
        <v>59</v>
      </c>
      <c r="C30" s="106">
        <f>C29+C28+C27</f>
        <v>252540</v>
      </c>
      <c r="D30" s="116">
        <f>SUM(D27:D29)</f>
        <v>315675</v>
      </c>
      <c r="E30" s="49"/>
      <c r="F30" s="99"/>
      <c r="G30" s="11"/>
    </row>
    <row r="31" spans="1:7">
      <c r="A31" s="1"/>
      <c r="B31" s="77"/>
      <c r="C31" s="78"/>
      <c r="D31" s="79"/>
      <c r="E31" s="80"/>
      <c r="F31" s="81"/>
      <c r="G31" s="11"/>
    </row>
    <row r="32" spans="1:7" ht="15.75" thickBot="1">
      <c r="A32" s="56"/>
      <c r="B32" s="52"/>
      <c r="C32" s="74"/>
      <c r="D32" s="53"/>
      <c r="E32" s="54"/>
      <c r="F32" s="57"/>
    </row>
    <row r="33" spans="1:6">
      <c r="A33" s="100" t="s">
        <v>21</v>
      </c>
      <c r="B33" s="101" t="s">
        <v>61</v>
      </c>
      <c r="C33" s="75">
        <v>0</v>
      </c>
      <c r="D33" s="102">
        <v>0</v>
      </c>
      <c r="E33" s="139" t="s">
        <v>62</v>
      </c>
      <c r="F33" s="133"/>
    </row>
    <row r="34" spans="1:6" ht="15.75" thickBot="1">
      <c r="A34" s="56"/>
      <c r="B34" s="97" t="s">
        <v>108</v>
      </c>
      <c r="C34" s="105">
        <v>0</v>
      </c>
      <c r="D34" s="137">
        <v>0</v>
      </c>
      <c r="E34" s="88"/>
      <c r="F34" s="95"/>
    </row>
    <row r="35" spans="1:6" ht="15.75" thickBot="1">
      <c r="A35" s="8"/>
      <c r="B35" s="12"/>
      <c r="C35" s="76"/>
      <c r="D35" s="59"/>
      <c r="E35" s="10"/>
      <c r="F35" s="28"/>
    </row>
    <row r="36" spans="1:6">
      <c r="A36" s="103" t="s">
        <v>22</v>
      </c>
      <c r="B36" s="101" t="s">
        <v>63</v>
      </c>
      <c r="C36" s="104">
        <v>0</v>
      </c>
      <c r="D36" s="102">
        <v>0</v>
      </c>
      <c r="E36" s="139" t="s">
        <v>65</v>
      </c>
      <c r="F36" s="132"/>
    </row>
    <row r="37" spans="1:6" ht="15.75" thickBot="1">
      <c r="A37" s="56"/>
      <c r="B37" s="97" t="s">
        <v>64</v>
      </c>
      <c r="C37" s="105">
        <v>0</v>
      </c>
      <c r="D37" s="137">
        <v>0</v>
      </c>
      <c r="E37" s="88"/>
      <c r="F37" s="93"/>
    </row>
    <row r="38" spans="1:6">
      <c r="A38" s="100" t="s">
        <v>23</v>
      </c>
      <c r="B38" s="101" t="s">
        <v>67</v>
      </c>
      <c r="C38" s="75">
        <v>0</v>
      </c>
      <c r="D38" s="102">
        <v>0</v>
      </c>
      <c r="E38" s="139" t="s">
        <v>66</v>
      </c>
      <c r="F38" s="132"/>
    </row>
    <row r="39" spans="1:6" ht="18.75" customHeight="1" thickBot="1">
      <c r="A39" s="56"/>
      <c r="B39" s="97" t="s">
        <v>68</v>
      </c>
      <c r="C39" s="105">
        <v>0</v>
      </c>
      <c r="D39" s="137">
        <v>0</v>
      </c>
      <c r="E39" s="88"/>
      <c r="F39" s="93"/>
    </row>
    <row r="40" spans="1:6">
      <c r="A40" s="138" t="s">
        <v>24</v>
      </c>
      <c r="B40" s="140" t="s">
        <v>69</v>
      </c>
      <c r="C40" s="141">
        <v>18640</v>
      </c>
      <c r="D40" s="141">
        <v>23300</v>
      </c>
      <c r="E40" s="139" t="s">
        <v>70</v>
      </c>
      <c r="F40" s="133" t="s">
        <v>51</v>
      </c>
    </row>
    <row r="41" spans="1:6" ht="3" customHeight="1">
      <c r="A41" s="112"/>
      <c r="B41" s="109"/>
      <c r="C41" s="91"/>
      <c r="D41" s="91"/>
      <c r="E41" s="89"/>
      <c r="F41" s="134"/>
    </row>
    <row r="42" spans="1:6" ht="3.75" hidden="1" customHeight="1">
      <c r="A42" s="113"/>
      <c r="B42" s="110"/>
      <c r="C42" s="92"/>
      <c r="D42" s="92"/>
      <c r="E42" s="89"/>
      <c r="F42" s="134"/>
    </row>
    <row r="43" spans="1:6" ht="15.75" thickBot="1">
      <c r="A43" s="145"/>
      <c r="B43" s="146" t="s">
        <v>71</v>
      </c>
      <c r="C43" s="147">
        <f>C40</f>
        <v>18640</v>
      </c>
      <c r="D43" s="148">
        <v>23300</v>
      </c>
      <c r="E43" s="88"/>
      <c r="F43" s="95"/>
    </row>
    <row r="44" spans="1:6">
      <c r="A44" s="41" t="s">
        <v>25</v>
      </c>
      <c r="B44" s="107" t="s">
        <v>72</v>
      </c>
      <c r="C44" s="75">
        <v>10960</v>
      </c>
      <c r="D44" s="102">
        <v>13700</v>
      </c>
      <c r="E44" s="139" t="s">
        <v>73</v>
      </c>
      <c r="F44" s="171" t="s">
        <v>52</v>
      </c>
    </row>
    <row r="45" spans="1:6" ht="15.75" thickBot="1">
      <c r="A45" s="56"/>
      <c r="B45" s="97" t="s">
        <v>74</v>
      </c>
      <c r="C45" s="106">
        <v>10960</v>
      </c>
      <c r="D45" s="116">
        <v>13700</v>
      </c>
      <c r="E45" s="88"/>
      <c r="F45" s="172" t="s">
        <v>53</v>
      </c>
    </row>
    <row r="46" spans="1:6">
      <c r="A46" s="100" t="s">
        <v>26</v>
      </c>
      <c r="B46" s="101" t="s">
        <v>75</v>
      </c>
      <c r="C46" s="75">
        <v>3200</v>
      </c>
      <c r="D46" s="156">
        <v>4000</v>
      </c>
      <c r="E46" s="150" t="s">
        <v>76</v>
      </c>
      <c r="F46" s="133" t="s">
        <v>51</v>
      </c>
    </row>
    <row r="47" spans="1:6" ht="15.75" thickBot="1">
      <c r="A47" s="56"/>
      <c r="B47" s="13" t="s">
        <v>74</v>
      </c>
      <c r="C47" s="106">
        <f>C46</f>
        <v>3200</v>
      </c>
      <c r="D47" s="157">
        <v>4000</v>
      </c>
      <c r="E47" s="151"/>
      <c r="F47" s="95"/>
    </row>
    <row r="48" spans="1:6">
      <c r="A48" s="36" t="s">
        <v>27</v>
      </c>
      <c r="B48" s="4" t="s">
        <v>77</v>
      </c>
      <c r="C48" s="73">
        <v>12000</v>
      </c>
      <c r="D48" s="29">
        <v>15000</v>
      </c>
      <c r="E48" s="24" t="s">
        <v>82</v>
      </c>
      <c r="F48" s="83" t="s">
        <v>116</v>
      </c>
    </row>
    <row r="49" spans="1:6">
      <c r="A49" s="38" t="s">
        <v>28</v>
      </c>
      <c r="B49" s="20" t="s">
        <v>78</v>
      </c>
      <c r="C49" s="71">
        <v>21600</v>
      </c>
      <c r="D49" s="32">
        <v>27000</v>
      </c>
      <c r="E49" s="33" t="s">
        <v>82</v>
      </c>
      <c r="F49" s="46" t="s">
        <v>117</v>
      </c>
    </row>
    <row r="50" spans="1:6">
      <c r="A50" s="36" t="s">
        <v>29</v>
      </c>
      <c r="B50" s="4" t="s">
        <v>79</v>
      </c>
      <c r="C50" s="73">
        <v>2400</v>
      </c>
      <c r="D50" s="29">
        <v>3000</v>
      </c>
      <c r="E50" s="24" t="s">
        <v>82</v>
      </c>
      <c r="F50" s="46" t="s">
        <v>118</v>
      </c>
    </row>
    <row r="51" spans="1:6">
      <c r="A51" s="38" t="s">
        <v>30</v>
      </c>
      <c r="B51" s="20" t="s">
        <v>80</v>
      </c>
      <c r="C51" s="71"/>
      <c r="D51" s="32"/>
      <c r="E51" s="33" t="s">
        <v>82</v>
      </c>
      <c r="F51" s="46" t="s">
        <v>119</v>
      </c>
    </row>
    <row r="52" spans="1:6">
      <c r="A52" s="41" t="s">
        <v>31</v>
      </c>
      <c r="B52" s="107" t="s">
        <v>81</v>
      </c>
      <c r="C52" s="72">
        <v>32000</v>
      </c>
      <c r="D52" s="153">
        <v>40000</v>
      </c>
      <c r="E52" s="117" t="s">
        <v>82</v>
      </c>
      <c r="F52" s="47" t="s">
        <v>120</v>
      </c>
    </row>
    <row r="53" spans="1:6" ht="15.75" thickBot="1">
      <c r="A53" s="152"/>
      <c r="B53" s="97" t="s">
        <v>83</v>
      </c>
      <c r="C53" s="106">
        <f>C52+C51+C50+C49+C48</f>
        <v>68000</v>
      </c>
      <c r="D53" s="116">
        <f>SUM(D48:D52)</f>
        <v>85000</v>
      </c>
      <c r="E53" s="154"/>
      <c r="F53" s="155"/>
    </row>
    <row r="54" spans="1:6">
      <c r="A54" s="143" t="s">
        <v>32</v>
      </c>
      <c r="B54" s="107" t="s">
        <v>84</v>
      </c>
      <c r="C54" s="72">
        <v>7200</v>
      </c>
      <c r="D54" s="153">
        <v>9000</v>
      </c>
      <c r="E54" s="139" t="s">
        <v>85</v>
      </c>
      <c r="F54" s="133" t="s">
        <v>51</v>
      </c>
    </row>
    <row r="55" spans="1:6" ht="15.75" thickBot="1">
      <c r="A55" s="144"/>
      <c r="B55" s="97" t="s">
        <v>91</v>
      </c>
      <c r="C55" s="106">
        <f>C54</f>
        <v>7200</v>
      </c>
      <c r="D55" s="116">
        <v>9000</v>
      </c>
      <c r="E55" s="88"/>
      <c r="F55" s="95"/>
    </row>
    <row r="56" spans="1:6">
      <c r="A56" s="143" t="s">
        <v>33</v>
      </c>
      <c r="B56" s="101" t="s">
        <v>86</v>
      </c>
      <c r="C56" s="75">
        <v>19200</v>
      </c>
      <c r="D56" s="142">
        <v>24000</v>
      </c>
      <c r="E56" s="139" t="s">
        <v>87</v>
      </c>
      <c r="F56" s="83" t="s">
        <v>123</v>
      </c>
    </row>
    <row r="57" spans="1:6" ht="15.75" thickBot="1">
      <c r="A57" s="144"/>
      <c r="B57" s="97" t="s">
        <v>92</v>
      </c>
      <c r="C57" s="106">
        <f>C56</f>
        <v>19200</v>
      </c>
      <c r="D57" s="116">
        <v>24000</v>
      </c>
      <c r="E57" s="88"/>
      <c r="F57" s="48" t="s">
        <v>124</v>
      </c>
    </row>
    <row r="58" spans="1:6">
      <c r="A58" s="138" t="s">
        <v>34</v>
      </c>
      <c r="B58" s="101" t="s">
        <v>89</v>
      </c>
      <c r="C58" s="75">
        <v>800</v>
      </c>
      <c r="D58" s="142">
        <v>1000</v>
      </c>
      <c r="E58" s="139" t="s">
        <v>90</v>
      </c>
      <c r="F58" s="133" t="s">
        <v>51</v>
      </c>
    </row>
    <row r="59" spans="1:6" ht="15.75" thickBot="1">
      <c r="A59" s="122"/>
      <c r="B59" s="97" t="s">
        <v>93</v>
      </c>
      <c r="C59" s="106">
        <f>C58</f>
        <v>800</v>
      </c>
      <c r="D59" s="116">
        <v>1000</v>
      </c>
      <c r="E59" s="88"/>
      <c r="F59" s="95"/>
    </row>
    <row r="60" spans="1:6">
      <c r="A60" s="36" t="s">
        <v>35</v>
      </c>
      <c r="B60" s="4" t="s">
        <v>114</v>
      </c>
      <c r="C60" s="75">
        <v>640</v>
      </c>
      <c r="D60" s="30">
        <v>800</v>
      </c>
      <c r="E60" s="24" t="s">
        <v>94</v>
      </c>
      <c r="F60" s="37" t="s">
        <v>51</v>
      </c>
    </row>
    <row r="61" spans="1:6">
      <c r="A61" s="123" t="s">
        <v>36</v>
      </c>
      <c r="B61" s="108" t="s">
        <v>96</v>
      </c>
      <c r="C61" s="125">
        <v>14800</v>
      </c>
      <c r="D61" s="125">
        <v>18500</v>
      </c>
      <c r="E61" s="87" t="s">
        <v>97</v>
      </c>
      <c r="F61" s="45" t="s">
        <v>52</v>
      </c>
    </row>
    <row r="62" spans="1:6">
      <c r="A62" s="124"/>
      <c r="B62" s="109"/>
      <c r="C62" s="126"/>
      <c r="D62" s="126"/>
      <c r="E62" s="89"/>
      <c r="F62" s="46" t="s">
        <v>53</v>
      </c>
    </row>
    <row r="63" spans="1:6">
      <c r="A63" s="129"/>
      <c r="B63" s="110"/>
      <c r="C63" s="130"/>
      <c r="D63" s="130"/>
      <c r="E63" s="90"/>
      <c r="F63" s="47" t="s">
        <v>54</v>
      </c>
    </row>
    <row r="64" spans="1:6" ht="15.75" thickBot="1">
      <c r="A64" s="13"/>
      <c r="B64" s="97" t="s">
        <v>95</v>
      </c>
      <c r="C64" s="106">
        <f>C61+C60</f>
        <v>15440</v>
      </c>
      <c r="D64" s="127">
        <f>D60+D61</f>
        <v>19300</v>
      </c>
      <c r="E64" s="66"/>
      <c r="F64" s="128"/>
    </row>
    <row r="65" spans="1:6">
      <c r="A65" s="1"/>
      <c r="B65" s="6"/>
      <c r="C65" s="70" t="s">
        <v>4</v>
      </c>
      <c r="D65" s="62" t="s">
        <v>4</v>
      </c>
      <c r="E65" s="15" t="s">
        <v>9</v>
      </c>
      <c r="F65" s="26" t="s">
        <v>7</v>
      </c>
    </row>
    <row r="66" spans="1:6" ht="15.75" thickBot="1">
      <c r="A66" s="13" t="s">
        <v>2</v>
      </c>
      <c r="B66" s="66" t="s">
        <v>3</v>
      </c>
      <c r="C66" s="14" t="s">
        <v>5</v>
      </c>
      <c r="D66" s="63" t="s">
        <v>5</v>
      </c>
      <c r="E66" s="14" t="s">
        <v>6</v>
      </c>
      <c r="F66" s="27" t="s">
        <v>8</v>
      </c>
    </row>
    <row r="67" spans="1:6">
      <c r="A67" s="82" t="s">
        <v>37</v>
      </c>
      <c r="B67" s="11" t="s">
        <v>98</v>
      </c>
      <c r="C67" s="34">
        <v>20666.7</v>
      </c>
      <c r="D67" s="68">
        <v>21700</v>
      </c>
      <c r="E67" s="7" t="s">
        <v>106</v>
      </c>
      <c r="F67" s="37" t="s">
        <v>51</v>
      </c>
    </row>
    <row r="68" spans="1:6">
      <c r="A68" s="111" t="s">
        <v>38</v>
      </c>
      <c r="B68" s="108" t="s">
        <v>99</v>
      </c>
      <c r="C68" s="85">
        <v>43200</v>
      </c>
      <c r="D68" s="85">
        <v>54000</v>
      </c>
      <c r="E68" s="87" t="s">
        <v>106</v>
      </c>
      <c r="F68" s="40" t="s">
        <v>52</v>
      </c>
    </row>
    <row r="69" spans="1:6">
      <c r="A69" s="112"/>
      <c r="B69" s="109"/>
      <c r="C69" s="91"/>
      <c r="D69" s="91"/>
      <c r="E69" s="89"/>
      <c r="F69" s="37" t="s">
        <v>53</v>
      </c>
    </row>
    <row r="70" spans="1:6">
      <c r="A70" s="113"/>
      <c r="B70" s="110"/>
      <c r="C70" s="92"/>
      <c r="D70" s="92"/>
      <c r="E70" s="90"/>
      <c r="F70" s="42" t="s">
        <v>54</v>
      </c>
    </row>
    <row r="71" spans="1:6">
      <c r="A71" s="111" t="s">
        <v>39</v>
      </c>
      <c r="B71" s="108" t="s">
        <v>100</v>
      </c>
      <c r="C71" s="85">
        <v>38800</v>
      </c>
      <c r="D71" s="85">
        <v>48500</v>
      </c>
      <c r="E71" s="87" t="s">
        <v>106</v>
      </c>
      <c r="F71" s="37" t="s">
        <v>52</v>
      </c>
    </row>
    <row r="72" spans="1:6">
      <c r="A72" s="112"/>
      <c r="B72" s="109"/>
      <c r="C72" s="91"/>
      <c r="D72" s="91"/>
      <c r="E72" s="89"/>
      <c r="F72" s="46" t="s">
        <v>53</v>
      </c>
    </row>
    <row r="73" spans="1:6">
      <c r="A73" s="113"/>
      <c r="B73" s="110"/>
      <c r="C73" s="92"/>
      <c r="D73" s="92"/>
      <c r="E73" s="90"/>
      <c r="F73" s="47" t="s">
        <v>54</v>
      </c>
    </row>
    <row r="74" spans="1:6">
      <c r="A74" s="118" t="s">
        <v>40</v>
      </c>
      <c r="B74" s="108" t="s">
        <v>115</v>
      </c>
      <c r="C74" s="85">
        <v>53200</v>
      </c>
      <c r="D74" s="85">
        <v>66500</v>
      </c>
      <c r="E74" s="87" t="s">
        <v>106</v>
      </c>
      <c r="F74" s="45" t="s">
        <v>52</v>
      </c>
    </row>
    <row r="75" spans="1:6">
      <c r="A75" s="119"/>
      <c r="B75" s="109"/>
      <c r="C75" s="91"/>
      <c r="D75" s="91"/>
      <c r="E75" s="89"/>
      <c r="F75" s="46" t="s">
        <v>53</v>
      </c>
    </row>
    <row r="76" spans="1:6">
      <c r="A76" s="120"/>
      <c r="B76" s="110"/>
      <c r="C76" s="92"/>
      <c r="D76" s="92"/>
      <c r="E76" s="90"/>
      <c r="F76" s="47" t="s">
        <v>54</v>
      </c>
    </row>
    <row r="77" spans="1:6">
      <c r="A77" s="38" t="s">
        <v>41</v>
      </c>
      <c r="B77" s="20" t="s">
        <v>101</v>
      </c>
      <c r="C77" s="71">
        <v>10400</v>
      </c>
      <c r="D77" s="21">
        <v>13000</v>
      </c>
      <c r="E77" s="22" t="s">
        <v>106</v>
      </c>
      <c r="F77" s="39" t="s">
        <v>51</v>
      </c>
    </row>
    <row r="78" spans="1:6">
      <c r="A78" s="44" t="s">
        <v>102</v>
      </c>
      <c r="B78" s="20" t="s">
        <v>103</v>
      </c>
      <c r="C78" s="71">
        <v>18640</v>
      </c>
      <c r="D78" s="21">
        <v>23300</v>
      </c>
      <c r="E78" s="22" t="s">
        <v>106</v>
      </c>
      <c r="F78" s="39" t="s">
        <v>51</v>
      </c>
    </row>
    <row r="79" spans="1:6">
      <c r="A79" s="111" t="s">
        <v>107</v>
      </c>
      <c r="B79" s="108" t="s">
        <v>104</v>
      </c>
      <c r="C79" s="85">
        <v>38400</v>
      </c>
      <c r="D79" s="85">
        <v>48000</v>
      </c>
      <c r="E79" s="87" t="s">
        <v>106</v>
      </c>
      <c r="F79" s="45" t="s">
        <v>52</v>
      </c>
    </row>
    <row r="80" spans="1:6">
      <c r="A80" s="112"/>
      <c r="B80" s="109"/>
      <c r="C80" s="91"/>
      <c r="D80" s="91"/>
      <c r="E80" s="89"/>
      <c r="F80" s="46" t="s">
        <v>53</v>
      </c>
    </row>
    <row r="81" spans="1:9" ht="15.75" thickBot="1">
      <c r="A81" s="122"/>
      <c r="B81" s="121"/>
      <c r="C81" s="86"/>
      <c r="D81" s="86"/>
      <c r="E81" s="88"/>
      <c r="F81" s="48" t="s">
        <v>54</v>
      </c>
    </row>
    <row r="82" spans="1:9" ht="15.75" thickBot="1">
      <c r="A82" s="35"/>
      <c r="B82" s="12" t="s">
        <v>105</v>
      </c>
      <c r="C82" s="60">
        <f>C79+C78+C77+C74+C71+C68+C67</f>
        <v>223306.7</v>
      </c>
      <c r="D82" s="69">
        <f>SUM(D67:D81)</f>
        <v>275000</v>
      </c>
      <c r="E82" s="9"/>
      <c r="F82" s="28"/>
    </row>
    <row r="83" spans="1:9">
      <c r="A83" s="100" t="s">
        <v>127</v>
      </c>
      <c r="B83" s="164" t="s">
        <v>128</v>
      </c>
      <c r="C83" s="75">
        <v>4000</v>
      </c>
      <c r="D83" s="75">
        <v>5000</v>
      </c>
      <c r="E83" s="158" t="s">
        <v>131</v>
      </c>
      <c r="F83" s="159" t="s">
        <v>51</v>
      </c>
    </row>
    <row r="84" spans="1:9">
      <c r="A84" s="38" t="s">
        <v>129</v>
      </c>
      <c r="B84" s="16" t="s">
        <v>130</v>
      </c>
      <c r="C84" s="71">
        <v>8000</v>
      </c>
      <c r="D84" s="71">
        <v>10000</v>
      </c>
      <c r="E84" s="160" t="s">
        <v>132</v>
      </c>
      <c r="F84" s="161" t="s">
        <v>51</v>
      </c>
    </row>
    <row r="85" spans="1:9" ht="15.75" thickBot="1">
      <c r="A85" s="145"/>
      <c r="B85" s="165" t="s">
        <v>64</v>
      </c>
      <c r="C85" s="147">
        <v>12000</v>
      </c>
      <c r="D85" s="147">
        <v>15000</v>
      </c>
      <c r="E85" s="149"/>
      <c r="F85" s="163"/>
      <c r="G85" s="64"/>
    </row>
    <row r="86" spans="1:9">
      <c r="A86" s="100" t="s">
        <v>133</v>
      </c>
      <c r="B86" s="164" t="s">
        <v>134</v>
      </c>
      <c r="C86" s="75">
        <v>11360</v>
      </c>
      <c r="D86" s="75">
        <v>14200</v>
      </c>
      <c r="E86" s="158" t="s">
        <v>135</v>
      </c>
      <c r="F86" s="83"/>
      <c r="G86" s="64"/>
    </row>
    <row r="87" spans="1:9">
      <c r="A87" s="38" t="s">
        <v>136</v>
      </c>
      <c r="B87" s="166" t="s">
        <v>137</v>
      </c>
      <c r="C87" s="169">
        <v>20000</v>
      </c>
      <c r="D87" s="169">
        <v>25000</v>
      </c>
      <c r="E87" s="162" t="s">
        <v>138</v>
      </c>
      <c r="F87" s="46" t="s">
        <v>52</v>
      </c>
      <c r="G87" s="65"/>
    </row>
    <row r="88" spans="1:9">
      <c r="A88" s="38" t="s">
        <v>139</v>
      </c>
      <c r="B88" s="167" t="s">
        <v>140</v>
      </c>
      <c r="C88" s="170">
        <v>8000</v>
      </c>
      <c r="D88" s="170">
        <v>10000</v>
      </c>
      <c r="E88" s="160" t="s">
        <v>141</v>
      </c>
      <c r="F88" s="46" t="s">
        <v>53</v>
      </c>
      <c r="H88" s="64"/>
      <c r="I88" s="64"/>
    </row>
    <row r="89" spans="1:9">
      <c r="A89" s="38" t="s">
        <v>142</v>
      </c>
      <c r="B89" s="16" t="s">
        <v>143</v>
      </c>
      <c r="C89" s="71">
        <v>35200</v>
      </c>
      <c r="D89" s="71">
        <v>44000</v>
      </c>
      <c r="E89" s="160" t="s">
        <v>144</v>
      </c>
      <c r="F89" s="46" t="s">
        <v>54</v>
      </c>
      <c r="H89" s="64"/>
      <c r="I89" s="64"/>
    </row>
    <row r="90" spans="1:9" ht="14.25" customHeight="1" thickBot="1">
      <c r="A90" s="56"/>
      <c r="B90" s="168" t="s">
        <v>145</v>
      </c>
      <c r="C90" s="106">
        <f>SUM(C86:C88)</f>
        <v>39360</v>
      </c>
      <c r="D90" s="106">
        <f>SUM(D86:D88)</f>
        <v>49200</v>
      </c>
      <c r="E90" s="52"/>
      <c r="F90" s="99"/>
      <c r="H90" s="65"/>
    </row>
    <row r="91" spans="1:9">
      <c r="A91" s="43"/>
    </row>
    <row r="94" spans="1:9">
      <c r="B94" s="64" t="s">
        <v>126</v>
      </c>
      <c r="C94" s="64"/>
      <c r="D94" s="64"/>
      <c r="E94" s="64"/>
      <c r="F94" s="64"/>
    </row>
    <row r="95" spans="1:9">
      <c r="B95" s="64" t="s">
        <v>109</v>
      </c>
      <c r="C95" s="64"/>
      <c r="D95" s="64"/>
      <c r="E95" s="64"/>
      <c r="F95" s="64"/>
    </row>
  </sheetData>
  <mergeCells count="67">
    <mergeCell ref="E54:E55"/>
    <mergeCell ref="F54:F55"/>
    <mergeCell ref="A54:A55"/>
    <mergeCell ref="E33:E34"/>
    <mergeCell ref="F33:F34"/>
    <mergeCell ref="E36:E37"/>
    <mergeCell ref="F36:F37"/>
    <mergeCell ref="F38:F39"/>
    <mergeCell ref="E38:E39"/>
    <mergeCell ref="A56:A57"/>
    <mergeCell ref="A58:A59"/>
    <mergeCell ref="F58:F59"/>
    <mergeCell ref="F46:F47"/>
    <mergeCell ref="E46:E47"/>
    <mergeCell ref="E44:E45"/>
    <mergeCell ref="E58:E59"/>
    <mergeCell ref="E56:E57"/>
    <mergeCell ref="E40:E43"/>
    <mergeCell ref="F40:F43"/>
    <mergeCell ref="A40:A42"/>
    <mergeCell ref="B40:B42"/>
    <mergeCell ref="C40:C42"/>
    <mergeCell ref="D40:D42"/>
    <mergeCell ref="B61:B63"/>
    <mergeCell ref="A61:A63"/>
    <mergeCell ref="C61:C63"/>
    <mergeCell ref="D61:D63"/>
    <mergeCell ref="E61:E63"/>
    <mergeCell ref="B79:B81"/>
    <mergeCell ref="A79:A81"/>
    <mergeCell ref="C68:C70"/>
    <mergeCell ref="D68:D70"/>
    <mergeCell ref="E68:E70"/>
    <mergeCell ref="E71:E73"/>
    <mergeCell ref="E74:E76"/>
    <mergeCell ref="D74:D76"/>
    <mergeCell ref="C74:C76"/>
    <mergeCell ref="C71:C73"/>
    <mergeCell ref="D71:D73"/>
    <mergeCell ref="C79:C81"/>
    <mergeCell ref="D79:D81"/>
    <mergeCell ref="E79:E81"/>
    <mergeCell ref="A68:A70"/>
    <mergeCell ref="B68:B70"/>
    <mergeCell ref="B71:B73"/>
    <mergeCell ref="A71:A73"/>
    <mergeCell ref="B74:B76"/>
    <mergeCell ref="F24:F25"/>
    <mergeCell ref="E14:E15"/>
    <mergeCell ref="D14:D15"/>
    <mergeCell ref="C14:C15"/>
    <mergeCell ref="D21:D23"/>
    <mergeCell ref="A8:E8"/>
    <mergeCell ref="C24:C25"/>
    <mergeCell ref="D24:D25"/>
    <mergeCell ref="E24:E25"/>
    <mergeCell ref="E21:E23"/>
    <mergeCell ref="E18:E20"/>
    <mergeCell ref="D18:D20"/>
    <mergeCell ref="C18:C20"/>
    <mergeCell ref="C21:C23"/>
    <mergeCell ref="B21:B23"/>
    <mergeCell ref="A21:A23"/>
    <mergeCell ref="A24:A25"/>
    <mergeCell ref="B18:B20"/>
    <mergeCell ref="A18:A20"/>
    <mergeCell ref="A14:A15"/>
  </mergeCells>
  <pageMargins left="0.43" right="0.70866141732283472" top="0.74803149606299213" bottom="0.4" header="0.31496062992125984" footer="0.2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2015-12-17T07:54:22Z</dcterms:modified>
</cp:coreProperties>
</file>