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5200" windowHeight="1138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D71" i="1" l="1"/>
  <c r="D77" i="1"/>
  <c r="D76" i="1"/>
  <c r="D75" i="1"/>
  <c r="D74" i="1"/>
  <c r="D73" i="1"/>
  <c r="D72" i="1"/>
  <c r="D70" i="1"/>
  <c r="D69" i="1"/>
  <c r="D68" i="1"/>
  <c r="D67" i="1"/>
  <c r="D66" i="1"/>
  <c r="D78" i="1" l="1"/>
  <c r="C78" i="1"/>
  <c r="D63" i="1" l="1"/>
  <c r="C63" i="1"/>
  <c r="C52" i="1" l="1"/>
  <c r="D52" i="1"/>
  <c r="D29" i="1"/>
  <c r="C29" i="1"/>
  <c r="C25" i="1"/>
  <c r="D25" i="1"/>
  <c r="C86" i="1" l="1"/>
  <c r="J26" i="1" l="1"/>
  <c r="D86" i="1" l="1"/>
  <c r="D36" i="1" l="1"/>
</calcChain>
</file>

<file path=xl/sharedStrings.xml><?xml version="1.0" encoding="utf-8"?>
<sst xmlns="http://schemas.openxmlformats.org/spreadsheetml/2006/main" count="222" uniqueCount="158">
  <si>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</si>
  <si>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</si>
  <si>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</si>
  <si>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</si>
  <si>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</si>
  <si>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</si>
  <si>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</si>
  <si>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</si>
  <si>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</si>
  <si>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</si>
  <si>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</si>
  <si>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</si>
  <si>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</si>
  <si>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</si>
  <si>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</si>
  <si>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</si>
  <si>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</si>
  <si>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</si>
  <si>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</si>
  <si>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</si>
  <si>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</si>
  <si>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</si>
  <si>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</si>
  <si>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</si>
  <si>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</si>
  <si>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</si>
  <si>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</si>
  <si>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</si>
  <si>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</si>
  <si>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</si>
  <si>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</si>
  <si>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</si>
  <si>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</si>
  <si>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</si>
  <si>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</si>
  <si>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</si>
  <si>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</si>
  <si>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</si>
  <si>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</si>
  <si>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</si>
  <si>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</si>
  <si>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</si>
  <si>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</si>
  <si>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</si>
  <si>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</si>
  <si>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</si>
  <si>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</si>
  <si>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</si>
  <si>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>Izravno ugovaranje</t>
  </si>
  <si>
    <t>Ostali uredski materijal (tiskanice, kuverte, CD-i, DVD-i,</t>
  </si>
  <si>
    <t>El.energija</t>
  </si>
  <si>
    <t>Plin</t>
  </si>
  <si>
    <t>Drva</t>
  </si>
  <si>
    <t>UKUPNO 3223</t>
  </si>
  <si>
    <t>R0463</t>
  </si>
  <si>
    <t>Materijal i dijelovi za tekuće i inv.održavanje</t>
  </si>
  <si>
    <t>R0464</t>
  </si>
  <si>
    <t>Sitni inventar i autogume</t>
  </si>
  <si>
    <t>UKUPNO 3225</t>
  </si>
  <si>
    <t>R0465</t>
  </si>
  <si>
    <t>R0466</t>
  </si>
  <si>
    <t>Službena, radna i zaštitna odjeća i obuća</t>
  </si>
  <si>
    <t>UKUPNO 3227</t>
  </si>
  <si>
    <t>Usluge telefona, pošte i prijevoza</t>
  </si>
  <si>
    <t>R0467</t>
  </si>
  <si>
    <t>UKUPNO 3231</t>
  </si>
  <si>
    <t>Usluge tekućeg i investicijskog održavanja</t>
  </si>
  <si>
    <t>R0469</t>
  </si>
  <si>
    <t>UKUPNO 3232</t>
  </si>
  <si>
    <t>Usluge promidžbe i informiranja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</si>
  <si>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</si>
  <si>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</si>
  <si>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</si>
  <si>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</si>
  <si>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</si>
  <si>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</si>
  <si>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</si>
  <si>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</si>
  <si>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</si>
  <si>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</si>
  <si>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</si>
  <si>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</si>
  <si>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</si>
  <si>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</si>
  <si>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</si>
  <si>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</si>
  <si>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</si>
  <si>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</si>
  <si>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</si>
  <si>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</si>
  <si>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Kruh</t>
  </si>
  <si>
    <t>33.</t>
  </si>
  <si>
    <t>UKUPNO 3222</t>
  </si>
  <si>
    <t>R0482</t>
  </si>
  <si>
    <t>34.</t>
  </si>
  <si>
    <t>UKUPNO 3224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</si>
  <si>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</si>
  <si>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</si>
  <si>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</si>
  <si>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</si>
  <si>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</si>
  <si>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</si>
  <si>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</si>
  <si>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</si>
  <si>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</si>
  <si>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</si>
  <si>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</si>
  <si>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postupak javne nabave</t>
  </si>
  <si>
    <t>Sitni inventar za ŠMK</t>
  </si>
  <si>
    <t>36.</t>
  </si>
  <si>
    <t>Sitni inventar za glazbeni odjel</t>
  </si>
  <si>
    <t>R2515</t>
  </si>
  <si>
    <t>R2498</t>
  </si>
  <si>
    <t>37.</t>
  </si>
  <si>
    <t>Uredska oprema i namještaj</t>
  </si>
  <si>
    <t>R2041</t>
  </si>
  <si>
    <t>38.</t>
  </si>
  <si>
    <t>Uredska oprema i namještaj za glazbeni odjel</t>
  </si>
  <si>
    <t>R2041-1</t>
  </si>
  <si>
    <t>39.</t>
  </si>
  <si>
    <t>Instrumenti, uređaji i strojevi za ŠK</t>
  </si>
  <si>
    <t>R2043</t>
  </si>
  <si>
    <t>40.</t>
  </si>
  <si>
    <t>Glazbena oprema za glazbeni odjel</t>
  </si>
  <si>
    <t>R3068</t>
  </si>
  <si>
    <t>UKUPNO 422</t>
  </si>
  <si>
    <t>41.</t>
  </si>
  <si>
    <t>Mliječni proizvodi</t>
  </si>
  <si>
    <t>Mlijeko</t>
  </si>
  <si>
    <t>42.</t>
  </si>
  <si>
    <t xml:space="preserve">Vodovod i Odlagalište </t>
  </si>
  <si>
    <t>OŠ MATO LOVRAK</t>
  </si>
  <si>
    <t xml:space="preserve">                                                   spajalice, putni nalozi,misevi,tipkovmice)</t>
  </si>
  <si>
    <t>Materijal za nastavu didktički matrijal,spužve, krede)</t>
  </si>
  <si>
    <t>U BPŽ će provesti</t>
  </si>
  <si>
    <t>UKUPNO 3233</t>
  </si>
  <si>
    <t>R0470</t>
  </si>
  <si>
    <t>ponude od više izvođača</t>
  </si>
  <si>
    <t>usluge te se ne može tražit</t>
  </si>
  <si>
    <t xml:space="preserve">Plin projekt jedini izvršitelj  </t>
  </si>
  <si>
    <t>PLAN NABAVE ŠKOLE ZA 2019. GODINU</t>
  </si>
  <si>
    <t>Pekarski proizvodi (burek, hot-dok, pica, kroasan)</t>
  </si>
  <si>
    <t>Proizvodi od žitarica (brašno, griz, tjestenina)</t>
  </si>
  <si>
    <t>Namazi (marmelada, eurokrem, margo, pašteta)</t>
  </si>
  <si>
    <t>Začini (šećer, sol, vegeta, fant, papar, puding)</t>
  </si>
  <si>
    <t>Napici (čaj, provita)</t>
  </si>
  <si>
    <t xml:space="preserve">Jedostavna nabava </t>
  </si>
  <si>
    <t>Mesni proizvodi (pil.medaljoni, hrenovke, salama)</t>
  </si>
  <si>
    <t>Meso (junetina, piletina)</t>
  </si>
  <si>
    <t>Povrće (grah, krumpir, mrkva, luk, paprika)</t>
  </si>
  <si>
    <t>43.</t>
  </si>
  <si>
    <t>44.</t>
  </si>
  <si>
    <t>45.</t>
  </si>
  <si>
    <t>U Novoj Gradiški: 17.12.2018.</t>
  </si>
  <si>
    <t>bez PDV-om</t>
  </si>
  <si>
    <t>46.</t>
  </si>
  <si>
    <t>Ostali proizvodi ( svježi kvasac,…)</t>
  </si>
  <si>
    <r>
      <t>(NN 14/02.) te članka 58. Statuta OŠ Mato Lovrak Nova Gradiška, Školski odbor na sjednici održanoj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20.12.2018. </t>
    </r>
    <r>
      <rPr>
        <sz val="12"/>
        <color theme="1"/>
        <rFont val="Calibri"/>
        <family val="2"/>
        <charset val="238"/>
        <scheme val="minor"/>
      </rPr>
      <t>godine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</si>
</sst>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3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1" xfId="0" applyBorder="1"/>
    <xf numFmtId="4" fontId="0" fillId="0" borderId="5" xfId="0" applyNumberFormat="1" applyBorder="1" applyAlignment="1">
      <alignment horizontal="right"/>
    </xf>
    <xf numFmtId="0" fontId="0" fillId="0" borderId="9" xfId="0" applyBorder="1"/>
    <xf numFmtId="0" fontId="0" fillId="0" borderId="12" xfId="0" applyBorder="1"/>
    <xf numFmtId="0" fontId="0" fillId="0" borderId="0" xfId="0" applyBorder="1"/>
    <xf numFmtId="0" fontId="1" fillId="0" borderId="14" xfId="0" applyFont="1" applyBorder="1"/>
    <xf numFmtId="0" fontId="1" fillId="0" borderId="2" xfId="0" applyFon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4" xfId="0" applyBorder="1"/>
    <xf numFmtId="4" fontId="0" fillId="0" borderId="17" xfId="0" applyNumberFormat="1" applyBorder="1" applyAlignment="1">
      <alignment horizontal="right"/>
    </xf>
    <xf numFmtId="0" fontId="0" fillId="0" borderId="16" xfId="0" applyBorder="1" applyAlignment="1">
      <alignment horizontal="center"/>
    </xf>
    <xf numFmtId="4" fontId="0" fillId="0" borderId="23" xfId="0" applyNumberFormat="1" applyBorder="1"/>
    <xf numFmtId="0" fontId="1" fillId="0" borderId="0" xfId="0" applyFont="1" applyBorder="1"/>
    <xf numFmtId="4" fontId="0" fillId="0" borderId="0" xfId="0" applyNumberFormat="1" applyBorder="1"/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40" xfId="0" applyFont="1" applyBorder="1"/>
    <xf numFmtId="0" fontId="0" fillId="0" borderId="2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Font="1"/>
    <xf numFmtId="4" fontId="0" fillId="0" borderId="16" xfId="0" applyNumberFormat="1" applyBorder="1"/>
    <xf numFmtId="4" fontId="0" fillId="0" borderId="8" xfId="0" applyNumberFormat="1" applyBorder="1"/>
    <xf numFmtId="4" fontId="0" fillId="0" borderId="43" xfId="0" applyNumberFormat="1" applyBorder="1"/>
    <xf numFmtId="0" fontId="1" fillId="0" borderId="42" xfId="0" applyFont="1" applyBorder="1"/>
    <xf numFmtId="0" fontId="0" fillId="0" borderId="44" xfId="0" applyBorder="1"/>
    <xf numFmtId="0" fontId="0" fillId="0" borderId="46" xfId="0" applyBorder="1"/>
    <xf numFmtId="0" fontId="0" fillId="0" borderId="47" xfId="0" applyBorder="1"/>
    <xf numFmtId="0" fontId="0" fillId="0" borderId="46" xfId="0" applyFill="1" applyBorder="1"/>
    <xf numFmtId="0" fontId="0" fillId="0" borderId="22" xfId="0" applyBorder="1"/>
    <xf numFmtId="0" fontId="0" fillId="0" borderId="3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2" xfId="0" applyBorder="1"/>
    <xf numFmtId="0" fontId="0" fillId="0" borderId="39" xfId="0" applyFill="1" applyBorder="1" applyAlignment="1">
      <alignment vertical="center"/>
    </xf>
    <xf numFmtId="0" fontId="0" fillId="0" borderId="43" xfId="0" applyBorder="1"/>
    <xf numFmtId="0" fontId="3" fillId="0" borderId="16" xfId="0" applyFont="1" applyBorder="1" applyAlignment="1">
      <alignment wrapText="1"/>
    </xf>
    <xf numFmtId="0" fontId="3" fillId="0" borderId="16" xfId="0" applyFont="1" applyBorder="1"/>
    <xf numFmtId="0" fontId="0" fillId="0" borderId="16" xfId="0" applyBorder="1" applyAlignment="1">
      <alignment vertical="center"/>
    </xf>
    <xf numFmtId="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33" xfId="0" applyFont="1" applyBorder="1"/>
    <xf numFmtId="0" fontId="4" fillId="0" borderId="30" xfId="0" applyFont="1" applyBorder="1"/>
    <xf numFmtId="0" fontId="4" fillId="0" borderId="35" xfId="0" applyFont="1" applyBorder="1"/>
    <xf numFmtId="0" fontId="4" fillId="0" borderId="7" xfId="0" applyFont="1" applyBorder="1" applyAlignment="1">
      <alignment horizontal="center"/>
    </xf>
    <xf numFmtId="0" fontId="4" fillId="0" borderId="26" xfId="0" applyFont="1" applyBorder="1"/>
    <xf numFmtId="4" fontId="4" fillId="0" borderId="8" xfId="0" applyNumberFormat="1" applyFont="1" applyBorder="1"/>
    <xf numFmtId="4" fontId="4" fillId="0" borderId="5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4" fontId="4" fillId="0" borderId="16" xfId="0" applyNumberFormat="1" applyFont="1" applyBorder="1"/>
    <xf numFmtId="4" fontId="4" fillId="0" borderId="17" xfId="0" applyNumberFormat="1" applyFont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32" xfId="0" applyFont="1" applyBorder="1"/>
    <xf numFmtId="4" fontId="5" fillId="0" borderId="6" xfId="0" applyNumberFormat="1" applyFont="1" applyBorder="1"/>
    <xf numFmtId="4" fontId="5" fillId="0" borderId="42" xfId="0" applyNumberFormat="1" applyFont="1" applyBorder="1" applyAlignment="1">
      <alignment horizontal="right"/>
    </xf>
    <xf numFmtId="0" fontId="4" fillId="0" borderId="42" xfId="0" applyFont="1" applyBorder="1" applyAlignment="1">
      <alignment horizontal="center"/>
    </xf>
    <xf numFmtId="0" fontId="4" fillId="0" borderId="45" xfId="0" applyFont="1" applyBorder="1"/>
    <xf numFmtId="4" fontId="4" fillId="0" borderId="7" xfId="0" applyNumberFormat="1" applyFont="1" applyBorder="1"/>
    <xf numFmtId="4" fontId="4" fillId="0" borderId="40" xfId="0" applyNumberFormat="1" applyFont="1" applyBorder="1" applyAlignment="1">
      <alignment horizontal="right"/>
    </xf>
    <xf numFmtId="0" fontId="4" fillId="0" borderId="40" xfId="0" applyFont="1" applyBorder="1" applyAlignment="1">
      <alignment horizontal="center"/>
    </xf>
    <xf numFmtId="0" fontId="4" fillId="0" borderId="41" xfId="0" applyFont="1" applyBorder="1"/>
    <xf numFmtId="4" fontId="4" fillId="0" borderId="43" xfId="0" applyNumberFormat="1" applyFont="1" applyBorder="1"/>
    <xf numFmtId="4" fontId="4" fillId="0" borderId="48" xfId="0" applyNumberFormat="1" applyFont="1" applyBorder="1" applyAlignment="1">
      <alignment horizontal="right"/>
    </xf>
    <xf numFmtId="4" fontId="4" fillId="0" borderId="13" xfId="0" applyNumberFormat="1" applyFont="1" applyBorder="1"/>
    <xf numFmtId="4" fontId="5" fillId="0" borderId="15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27" xfId="0" applyFont="1" applyBorder="1"/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25" xfId="0" applyFont="1" applyBorder="1" applyAlignment="1"/>
    <xf numFmtId="4" fontId="4" fillId="0" borderId="23" xfId="0" applyNumberFormat="1" applyFont="1" applyBorder="1" applyAlignment="1">
      <alignment horizontal="right"/>
    </xf>
    <xf numFmtId="0" fontId="4" fillId="0" borderId="24" xfId="0" applyFont="1" applyBorder="1" applyAlignment="1">
      <alignment horizontal="center"/>
    </xf>
    <xf numFmtId="0" fontId="4" fillId="0" borderId="30" xfId="0" applyFont="1" applyBorder="1" applyAlignment="1"/>
    <xf numFmtId="4" fontId="4" fillId="0" borderId="21" xfId="0" applyNumberFormat="1" applyFont="1" applyBorder="1"/>
    <xf numFmtId="4" fontId="4" fillId="0" borderId="20" xfId="0" applyNumberFormat="1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35" xfId="0" applyFont="1" applyBorder="1" applyAlignment="1"/>
    <xf numFmtId="0" fontId="4" fillId="0" borderId="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" fontId="4" fillId="0" borderId="51" xfId="0" applyNumberFormat="1" applyFont="1" applyBorder="1" applyAlignment="1">
      <alignment horizontal="right"/>
    </xf>
    <xf numFmtId="0" fontId="4" fillId="0" borderId="26" xfId="0" applyFont="1" applyBorder="1" applyAlignment="1"/>
    <xf numFmtId="0" fontId="4" fillId="0" borderId="33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26" xfId="0" applyFont="1" applyBorder="1"/>
    <xf numFmtId="0" fontId="5" fillId="0" borderId="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6" xfId="0" applyFont="1" applyBorder="1"/>
    <xf numFmtId="0" fontId="5" fillId="0" borderId="25" xfId="0" applyFont="1" applyBorder="1" applyAlignment="1">
      <alignment horizontal="center"/>
    </xf>
    <xf numFmtId="0" fontId="4" fillId="0" borderId="18" xfId="0" applyFont="1" applyBorder="1"/>
    <xf numFmtId="0" fontId="4" fillId="0" borderId="16" xfId="0" applyFont="1" applyBorder="1"/>
    <xf numFmtId="0" fontId="4" fillId="0" borderId="32" xfId="0" applyFont="1" applyBorder="1" applyAlignment="1"/>
    <xf numFmtId="0" fontId="4" fillId="0" borderId="13" xfId="0" applyFont="1" applyBorder="1"/>
    <xf numFmtId="0" fontId="4" fillId="0" borderId="51" xfId="0" applyFont="1" applyBorder="1" applyAlignment="1">
      <alignment horizontal="center"/>
    </xf>
    <xf numFmtId="0" fontId="4" fillId="0" borderId="49" xfId="0" applyFont="1" applyFill="1" applyBorder="1"/>
    <xf numFmtId="0" fontId="4" fillId="0" borderId="23" xfId="0" applyFont="1" applyBorder="1" applyAlignment="1">
      <alignment horizontal="center"/>
    </xf>
    <xf numFmtId="0" fontId="4" fillId="0" borderId="32" xfId="0" applyFont="1" applyFill="1" applyBorder="1"/>
    <xf numFmtId="0" fontId="4" fillId="0" borderId="54" xfId="0" applyFont="1" applyBorder="1" applyAlignment="1">
      <alignment horizontal="center"/>
    </xf>
    <xf numFmtId="0" fontId="4" fillId="0" borderId="56" xfId="0" applyFont="1" applyBorder="1"/>
    <xf numFmtId="0" fontId="4" fillId="0" borderId="49" xfId="0" applyFont="1" applyBorder="1" applyAlignment="1"/>
    <xf numFmtId="4" fontId="10" fillId="0" borderId="16" xfId="0" applyNumberFormat="1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4" fontId="10" fillId="0" borderId="16" xfId="0" applyNumberFormat="1" applyFont="1" applyBorder="1"/>
    <xf numFmtId="0" fontId="1" fillId="2" borderId="10" xfId="0" applyFont="1" applyFill="1" applyBorder="1"/>
    <xf numFmtId="0" fontId="1" fillId="2" borderId="53" xfId="0" applyFont="1" applyFill="1" applyBorder="1"/>
    <xf numFmtId="4" fontId="5" fillId="2" borderId="7" xfId="0" applyNumberFormat="1" applyFont="1" applyFill="1" applyBorder="1"/>
    <xf numFmtId="4" fontId="5" fillId="2" borderId="40" xfId="0" applyNumberFormat="1" applyFont="1" applyFill="1" applyBorder="1"/>
    <xf numFmtId="4" fontId="5" fillId="2" borderId="40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4" fillId="2" borderId="43" xfId="0" applyNumberFormat="1" applyFont="1" applyFill="1" applyBorder="1"/>
    <xf numFmtId="4" fontId="5" fillId="2" borderId="54" xfId="0" applyNumberFormat="1" applyFont="1" applyFill="1" applyBorder="1"/>
    <xf numFmtId="4" fontId="5" fillId="2" borderId="55" xfId="0" applyNumberFormat="1" applyFont="1" applyFill="1" applyBorder="1" applyAlignment="1">
      <alignment horizontal="right"/>
    </xf>
    <xf numFmtId="0" fontId="0" fillId="2" borderId="11" xfId="0" applyFill="1" applyBorder="1"/>
    <xf numFmtId="4" fontId="4" fillId="2" borderId="0" xfId="0" applyNumberFormat="1" applyFont="1" applyFill="1" applyBorder="1" applyAlignment="1">
      <alignment horizontal="right"/>
    </xf>
    <xf numFmtId="0" fontId="4" fillId="0" borderId="33" xfId="0" applyFont="1" applyBorder="1" applyAlignment="1">
      <alignment vertical="top"/>
    </xf>
    <xf numFmtId="0" fontId="1" fillId="2" borderId="14" xfId="0" applyFont="1" applyFill="1" applyBorder="1"/>
    <xf numFmtId="4" fontId="5" fillId="2" borderId="13" xfId="0" applyNumberFormat="1" applyFont="1" applyFill="1" applyBorder="1"/>
    <xf numFmtId="0" fontId="1" fillId="2" borderId="54" xfId="0" applyFont="1" applyFill="1" applyBorder="1"/>
    <xf numFmtId="4" fontId="4" fillId="3" borderId="43" xfId="0" applyNumberFormat="1" applyFont="1" applyFill="1" applyBorder="1"/>
    <xf numFmtId="4" fontId="4" fillId="3" borderId="48" xfId="0" applyNumberFormat="1" applyFont="1" applyFill="1" applyBorder="1" applyAlignment="1">
      <alignment horizontal="right"/>
    </xf>
    <xf numFmtId="0" fontId="0" fillId="3" borderId="47" xfId="0" applyFill="1" applyBorder="1"/>
    <xf numFmtId="4" fontId="4" fillId="3" borderId="43" xfId="0" applyNumberFormat="1" applyFont="1" applyFill="1" applyBorder="1" applyAlignment="1">
      <alignment horizontal="right"/>
    </xf>
    <xf numFmtId="4" fontId="5" fillId="3" borderId="7" xfId="0" applyNumberFormat="1" applyFont="1" applyFill="1" applyBorder="1"/>
    <xf numFmtId="4" fontId="5" fillId="3" borderId="54" xfId="0" applyNumberFormat="1" applyFont="1" applyFill="1" applyBorder="1" applyAlignment="1">
      <alignment horizontal="right"/>
    </xf>
    <xf numFmtId="0" fontId="0" fillId="0" borderId="36" xfId="0" applyBorder="1" applyAlignment="1">
      <alignment vertical="center"/>
    </xf>
    <xf numFmtId="0" fontId="1" fillId="3" borderId="2" xfId="0" applyFont="1" applyFill="1" applyBorder="1"/>
    <xf numFmtId="0" fontId="1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4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" fontId="4" fillId="0" borderId="16" xfId="0" applyNumberFormat="1" applyFon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5" fillId="0" borderId="0" xfId="0" applyFont="1" applyBorder="1"/>
    <xf numFmtId="0" fontId="4" fillId="0" borderId="0" xfId="0" applyFont="1" applyBorder="1"/>
    <xf numFmtId="0" fontId="1" fillId="4" borderId="0" xfId="0" applyFont="1" applyFill="1" applyBorder="1"/>
    <xf numFmtId="4" fontId="5" fillId="4" borderId="0" xfId="0" applyNumberFormat="1" applyFont="1" applyFill="1" applyBorder="1"/>
    <xf numFmtId="0" fontId="1" fillId="2" borderId="8" xfId="0" applyFont="1" applyFill="1" applyBorder="1"/>
    <xf numFmtId="4" fontId="5" fillId="2" borderId="8" xfId="0" applyNumberFormat="1" applyFont="1" applyFill="1" applyBorder="1"/>
    <xf numFmtId="0" fontId="1" fillId="2" borderId="23" xfId="0" applyFont="1" applyFill="1" applyBorder="1"/>
    <xf numFmtId="4" fontId="5" fillId="2" borderId="23" xfId="0" applyNumberFormat="1" applyFont="1" applyFill="1" applyBorder="1"/>
    <xf numFmtId="0" fontId="5" fillId="0" borderId="23" xfId="0" applyFont="1" applyBorder="1"/>
    <xf numFmtId="0" fontId="4" fillId="0" borderId="17" xfId="0" applyFont="1" applyBorder="1"/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right" vertical="center"/>
    </xf>
    <xf numFmtId="0" fontId="4" fillId="0" borderId="21" xfId="0" applyFont="1" applyBorder="1"/>
    <xf numFmtId="0" fontId="4" fillId="0" borderId="43" xfId="0" applyFont="1" applyBorder="1" applyAlignment="1">
      <alignment horizontal="center"/>
    </xf>
    <xf numFmtId="0" fontId="4" fillId="0" borderId="43" xfId="0" applyFont="1" applyBorder="1"/>
    <xf numFmtId="0" fontId="0" fillId="0" borderId="54" xfId="0" applyBorder="1" applyAlignment="1">
      <alignment vertical="center"/>
    </xf>
    <xf numFmtId="4" fontId="4" fillId="0" borderId="54" xfId="0" applyNumberFormat="1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54" xfId="0" applyFont="1" applyBorder="1"/>
    <xf numFmtId="0" fontId="0" fillId="0" borderId="38" xfId="0" applyBorder="1"/>
    <xf numFmtId="0" fontId="0" fillId="0" borderId="43" xfId="0" applyBorder="1" applyAlignment="1">
      <alignment horizontal="left" vertical="center"/>
    </xf>
    <xf numFmtId="4" fontId="4" fillId="0" borderId="43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4" fontId="4" fillId="0" borderId="54" xfId="0" applyNumberFormat="1" applyFont="1" applyBorder="1"/>
    <xf numFmtId="0" fontId="4" fillId="0" borderId="21" xfId="0" applyFont="1" applyBorder="1" applyAlignment="1">
      <alignment horizontal="center"/>
    </xf>
    <xf numFmtId="0" fontId="0" fillId="0" borderId="43" xfId="0" applyBorder="1" applyAlignment="1">
      <alignment vertical="center"/>
    </xf>
    <xf numFmtId="0" fontId="0" fillId="0" borderId="54" xfId="0" applyBorder="1"/>
    <xf numFmtId="4" fontId="4" fillId="0" borderId="54" xfId="0" applyNumberFormat="1" applyFont="1" applyBorder="1" applyAlignment="1">
      <alignment horizontal="right"/>
    </xf>
    <xf numFmtId="4" fontId="0" fillId="0" borderId="18" xfId="0" applyNumberFormat="1" applyBorder="1"/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" fontId="0" fillId="0" borderId="18" xfId="0" applyNumberFormat="1" applyBorder="1" applyAlignment="1">
      <alignment horizontal="right" vertical="center"/>
    </xf>
    <xf numFmtId="4" fontId="0" fillId="0" borderId="21" xfId="0" applyNumberForma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" fontId="4" fillId="0" borderId="6" xfId="0" applyNumberFormat="1" applyFont="1" applyBorder="1" applyAlignment="1">
      <alignment horizontal="right" vertical="center"/>
    </xf>
    <xf numFmtId="4" fontId="4" fillId="3" borderId="18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0" fontId="0" fillId="0" borderId="5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38" xfId="0" applyBorder="1" applyAlignment="1">
      <alignment vertical="center"/>
    </xf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workbookViewId="0">
      <selection activeCell="L27" sqref="L27"/>
    </sheetView>
  </sheetViews>
  <sheetFormatPr defaultRowHeight="15" x14ac:dyDescent="0.25"/>
  <cols>
    <col min="1" max="1" width="4.7109375" customWidth="1"/>
    <col min="2" max="2" width="50" customWidth="1"/>
    <col min="3" max="3" width="20.85546875" customWidth="1"/>
    <col min="4" max="4" width="17" customWidth="1"/>
    <col min="5" max="5" width="15.28515625" customWidth="1"/>
    <col min="6" max="6" width="24.85546875" customWidth="1"/>
    <col min="8" max="8" width="10.85546875" bestFit="1" customWidth="1"/>
  </cols>
  <sheetData>
    <row r="1" spans="1:7" ht="15.75" x14ac:dyDescent="0.25">
      <c r="A1" s="60" t="s">
        <v>131</v>
      </c>
      <c r="B1" s="61"/>
      <c r="C1" s="61"/>
      <c r="D1" s="61"/>
      <c r="E1" s="61"/>
      <c r="F1" s="61"/>
    </row>
    <row r="2" spans="1:7" ht="15.75" x14ac:dyDescent="0.25">
      <c r="A2" s="61" t="s">
        <v>0</v>
      </c>
      <c r="B2" s="61"/>
      <c r="C2" s="61"/>
      <c r="D2" s="61"/>
      <c r="E2" s="61"/>
      <c r="F2" s="61"/>
    </row>
    <row r="3" spans="1:7" ht="15.75" x14ac:dyDescent="0.25">
      <c r="A3" s="62"/>
      <c r="B3" s="62"/>
      <c r="C3" s="61"/>
      <c r="D3" s="61"/>
      <c r="E3" s="61"/>
      <c r="F3" s="61"/>
    </row>
    <row r="4" spans="1:7" ht="15.75" x14ac:dyDescent="0.25">
      <c r="A4" s="62"/>
      <c r="B4" s="61" t="s">
        <v>96</v>
      </c>
      <c r="C4" s="61"/>
      <c r="D4" s="61"/>
      <c r="E4" s="61"/>
      <c r="F4" s="61"/>
    </row>
    <row r="5" spans="1:7" ht="15.75" x14ac:dyDescent="0.25">
      <c r="A5" s="61"/>
      <c r="B5" s="61" t="s">
        <v>157</v>
      </c>
      <c r="C5" s="61"/>
      <c r="D5" s="61"/>
      <c r="E5" s="62"/>
      <c r="F5" s="61"/>
    </row>
    <row r="6" spans="1:7" x14ac:dyDescent="0.25">
      <c r="B6" s="34"/>
      <c r="C6" s="34"/>
      <c r="D6" s="34"/>
      <c r="E6" s="34"/>
      <c r="F6" s="34"/>
    </row>
    <row r="7" spans="1:7" ht="18.75" x14ac:dyDescent="0.3">
      <c r="A7" s="227" t="s">
        <v>140</v>
      </c>
      <c r="B7" s="227"/>
      <c r="C7" s="227"/>
      <c r="D7" s="227"/>
      <c r="E7" s="227"/>
      <c r="F7" s="28"/>
    </row>
    <row r="8" spans="1:7" ht="15.75" thickBot="1" x14ac:dyDescent="0.3"/>
    <row r="9" spans="1:7" ht="30" x14ac:dyDescent="0.25">
      <c r="A9" s="1"/>
      <c r="B9" s="221" t="s">
        <v>2</v>
      </c>
      <c r="C9" s="54" t="s">
        <v>3</v>
      </c>
      <c r="D9" s="56" t="s">
        <v>3</v>
      </c>
      <c r="E9" s="54" t="s">
        <v>8</v>
      </c>
      <c r="F9" s="58" t="s">
        <v>6</v>
      </c>
    </row>
    <row r="10" spans="1:7" ht="15.75" thickBot="1" x14ac:dyDescent="0.3">
      <c r="A10" s="10" t="s">
        <v>1</v>
      </c>
      <c r="B10" s="222"/>
      <c r="C10" s="55" t="s">
        <v>99</v>
      </c>
      <c r="D10" s="57" t="s">
        <v>4</v>
      </c>
      <c r="E10" s="55" t="s">
        <v>5</v>
      </c>
      <c r="F10" s="59" t="s">
        <v>7</v>
      </c>
    </row>
    <row r="11" spans="1:7" ht="18.75" x14ac:dyDescent="0.3">
      <c r="A11" s="22" t="s">
        <v>9</v>
      </c>
      <c r="B11" s="2" t="s">
        <v>45</v>
      </c>
      <c r="C11" s="37">
        <v>25000</v>
      </c>
      <c r="D11" s="20">
        <v>31250</v>
      </c>
      <c r="E11" s="29" t="s">
        <v>41</v>
      </c>
      <c r="F11" s="45"/>
      <c r="G11" s="28"/>
    </row>
    <row r="12" spans="1:7" x14ac:dyDescent="0.25">
      <c r="A12" s="24" t="s">
        <v>10</v>
      </c>
      <c r="B12" s="11" t="s">
        <v>46</v>
      </c>
      <c r="C12" s="36">
        <v>35000</v>
      </c>
      <c r="D12" s="18">
        <v>43750</v>
      </c>
      <c r="E12" s="17" t="s">
        <v>41</v>
      </c>
      <c r="F12" s="46" t="s">
        <v>105</v>
      </c>
    </row>
    <row r="13" spans="1:7" x14ac:dyDescent="0.25">
      <c r="A13" s="211" t="s">
        <v>11</v>
      </c>
      <c r="B13" s="12" t="s">
        <v>49</v>
      </c>
      <c r="C13" s="200">
        <v>25000</v>
      </c>
      <c r="D13" s="200">
        <v>31250</v>
      </c>
      <c r="E13" s="225" t="s">
        <v>41</v>
      </c>
      <c r="F13" s="46" t="s">
        <v>106</v>
      </c>
      <c r="G13" s="8"/>
    </row>
    <row r="14" spans="1:7" x14ac:dyDescent="0.25">
      <c r="A14" s="213"/>
      <c r="B14" s="14" t="s">
        <v>132</v>
      </c>
      <c r="C14" s="201"/>
      <c r="D14" s="201"/>
      <c r="E14" s="226"/>
      <c r="F14" s="46"/>
      <c r="G14" s="19"/>
    </row>
    <row r="15" spans="1:7" x14ac:dyDescent="0.25">
      <c r="A15" s="24" t="s">
        <v>12</v>
      </c>
      <c r="B15" s="11" t="s">
        <v>133</v>
      </c>
      <c r="C15" s="35">
        <v>5000</v>
      </c>
      <c r="D15" s="16">
        <v>6250</v>
      </c>
      <c r="E15" s="17" t="s">
        <v>41</v>
      </c>
      <c r="F15" s="44"/>
    </row>
    <row r="16" spans="1:7" x14ac:dyDescent="0.25">
      <c r="A16" s="22" t="s">
        <v>13</v>
      </c>
      <c r="B16" s="3" t="s">
        <v>42</v>
      </c>
      <c r="C16" s="36">
        <v>2000</v>
      </c>
      <c r="D16" s="5">
        <v>2500</v>
      </c>
      <c r="E16" s="29" t="s">
        <v>41</v>
      </c>
      <c r="F16" s="23" t="s">
        <v>48</v>
      </c>
    </row>
    <row r="17" spans="1:10" x14ac:dyDescent="0.25">
      <c r="A17" s="211" t="s">
        <v>14</v>
      </c>
      <c r="B17" s="205" t="s">
        <v>43</v>
      </c>
      <c r="C17" s="200">
        <v>17200</v>
      </c>
      <c r="D17" s="200">
        <v>21500</v>
      </c>
      <c r="E17" s="225" t="s">
        <v>41</v>
      </c>
      <c r="F17" s="25"/>
    </row>
    <row r="18" spans="1:10" x14ac:dyDescent="0.25">
      <c r="A18" s="212"/>
      <c r="B18" s="206"/>
      <c r="C18" s="229"/>
      <c r="D18" s="229"/>
      <c r="E18" s="228"/>
      <c r="F18" s="23" t="s">
        <v>48</v>
      </c>
      <c r="G18" s="8"/>
    </row>
    <row r="19" spans="1:10" x14ac:dyDescent="0.25">
      <c r="A19" s="213"/>
      <c r="B19" s="207"/>
      <c r="C19" s="201"/>
      <c r="D19" s="201"/>
      <c r="E19" s="226"/>
      <c r="F19" s="27"/>
    </row>
    <row r="20" spans="1:10" x14ac:dyDescent="0.25">
      <c r="A20" s="211" t="s">
        <v>15</v>
      </c>
      <c r="B20" s="205" t="s">
        <v>44</v>
      </c>
      <c r="C20" s="202">
        <v>16000</v>
      </c>
      <c r="D20" s="202">
        <v>20000</v>
      </c>
      <c r="E20" s="198" t="s">
        <v>41</v>
      </c>
      <c r="F20" s="63"/>
    </row>
    <row r="21" spans="1:10" x14ac:dyDescent="0.25">
      <c r="A21" s="212"/>
      <c r="B21" s="206"/>
      <c r="C21" s="203"/>
      <c r="D21" s="203"/>
      <c r="E21" s="194"/>
      <c r="F21" s="64" t="s">
        <v>48</v>
      </c>
    </row>
    <row r="22" spans="1:10" x14ac:dyDescent="0.25">
      <c r="A22" s="213"/>
      <c r="B22" s="207"/>
      <c r="C22" s="204"/>
      <c r="D22" s="204"/>
      <c r="E22" s="199"/>
      <c r="F22" s="65"/>
    </row>
    <row r="23" spans="1:10" x14ac:dyDescent="0.25">
      <c r="A23" s="230" t="s">
        <v>16</v>
      </c>
      <c r="B23" s="13" t="s">
        <v>98</v>
      </c>
      <c r="C23" s="202">
        <v>12832</v>
      </c>
      <c r="D23" s="202">
        <v>16040</v>
      </c>
      <c r="E23" s="198" t="s">
        <v>41</v>
      </c>
      <c r="F23" s="223" t="s">
        <v>48</v>
      </c>
    </row>
    <row r="24" spans="1:10" x14ac:dyDescent="0.25">
      <c r="A24" s="231"/>
      <c r="B24" s="43" t="s">
        <v>97</v>
      </c>
      <c r="C24" s="204"/>
      <c r="D24" s="204"/>
      <c r="E24" s="199"/>
      <c r="F24" s="224"/>
      <c r="I24" s="53"/>
    </row>
    <row r="25" spans="1:10" ht="15.75" thickBot="1" x14ac:dyDescent="0.3">
      <c r="A25" s="31"/>
      <c r="B25" s="126" t="s">
        <v>47</v>
      </c>
      <c r="C25" s="128">
        <f>SUM(C11:C24)</f>
        <v>138032</v>
      </c>
      <c r="D25" s="131">
        <f>SUM(D11:D24)</f>
        <v>172540</v>
      </c>
      <c r="E25" s="66"/>
      <c r="F25" s="67"/>
    </row>
    <row r="26" spans="1:10" x14ac:dyDescent="0.25">
      <c r="A26" s="22" t="s">
        <v>17</v>
      </c>
      <c r="B26" s="4" t="s">
        <v>50</v>
      </c>
      <c r="C26" s="68">
        <v>78400</v>
      </c>
      <c r="D26" s="69">
        <v>98000</v>
      </c>
      <c r="E26" s="70" t="s">
        <v>54</v>
      </c>
      <c r="F26" s="64" t="s">
        <v>48</v>
      </c>
      <c r="G26" s="8"/>
      <c r="J26">
        <f>C124793</f>
        <v>0</v>
      </c>
    </row>
    <row r="27" spans="1:10" ht="15" customHeight="1" x14ac:dyDescent="0.25">
      <c r="A27" s="24" t="s">
        <v>18</v>
      </c>
      <c r="B27" s="15" t="s">
        <v>51</v>
      </c>
      <c r="C27" s="71">
        <v>156600</v>
      </c>
      <c r="D27" s="72">
        <v>195750</v>
      </c>
      <c r="E27" s="73" t="s">
        <v>54</v>
      </c>
      <c r="F27" s="137" t="s">
        <v>139</v>
      </c>
    </row>
    <row r="28" spans="1:10" x14ac:dyDescent="0.25">
      <c r="A28" s="24" t="s">
        <v>19</v>
      </c>
      <c r="B28" s="15" t="s">
        <v>52</v>
      </c>
      <c r="C28" s="71">
        <v>5000</v>
      </c>
      <c r="D28" s="72">
        <v>6250</v>
      </c>
      <c r="E28" s="73" t="s">
        <v>54</v>
      </c>
      <c r="F28" s="74" t="s">
        <v>138</v>
      </c>
    </row>
    <row r="29" spans="1:10" ht="15.75" thickBot="1" x14ac:dyDescent="0.3">
      <c r="A29" s="31"/>
      <c r="B29" s="126" t="s">
        <v>53</v>
      </c>
      <c r="C29" s="128">
        <f>SUM(C26:C28)</f>
        <v>240000</v>
      </c>
      <c r="D29" s="130">
        <f>SUM(D26:D28)</f>
        <v>300000</v>
      </c>
      <c r="E29" s="66"/>
      <c r="F29" s="67" t="s">
        <v>137</v>
      </c>
      <c r="G29" s="8"/>
    </row>
    <row r="30" spans="1:10" x14ac:dyDescent="0.25">
      <c r="A30" s="1"/>
      <c r="B30" s="38"/>
      <c r="C30" s="75"/>
      <c r="D30" s="76"/>
      <c r="E30" s="77"/>
      <c r="F30" s="78"/>
      <c r="G30" s="8"/>
    </row>
    <row r="31" spans="1:10" ht="15.75" thickBot="1" x14ac:dyDescent="0.3">
      <c r="A31" s="31"/>
      <c r="B31" s="30"/>
      <c r="C31" s="79"/>
      <c r="D31" s="80"/>
      <c r="E31" s="81"/>
      <c r="F31" s="82"/>
    </row>
    <row r="32" spans="1:10" x14ac:dyDescent="0.25">
      <c r="A32" s="40" t="s">
        <v>20</v>
      </c>
      <c r="B32" s="41" t="s">
        <v>55</v>
      </c>
      <c r="C32" s="83">
        <v>0</v>
      </c>
      <c r="D32" s="84">
        <v>0</v>
      </c>
      <c r="E32" s="192" t="s">
        <v>56</v>
      </c>
      <c r="F32" s="188"/>
    </row>
    <row r="33" spans="1:6" ht="15.75" thickBot="1" x14ac:dyDescent="0.3">
      <c r="A33" s="31"/>
      <c r="B33" s="126" t="s">
        <v>95</v>
      </c>
      <c r="C33" s="128">
        <v>0</v>
      </c>
      <c r="D33" s="131">
        <v>0</v>
      </c>
      <c r="E33" s="193"/>
      <c r="F33" s="189"/>
    </row>
    <row r="34" spans="1:6" ht="15.75" thickBot="1" x14ac:dyDescent="0.3">
      <c r="A34" s="7"/>
      <c r="B34" s="9"/>
      <c r="C34" s="85"/>
      <c r="D34" s="86"/>
      <c r="E34" s="87"/>
      <c r="F34" s="88"/>
    </row>
    <row r="35" spans="1:6" ht="15.75" thickBot="1" x14ac:dyDescent="0.3">
      <c r="A35" s="42" t="s">
        <v>21</v>
      </c>
      <c r="B35" s="41" t="s">
        <v>57</v>
      </c>
      <c r="C35" s="83">
        <v>5600</v>
      </c>
      <c r="D35" s="84">
        <v>7000</v>
      </c>
      <c r="E35" s="192" t="s">
        <v>59</v>
      </c>
      <c r="F35" s="188" t="s">
        <v>48</v>
      </c>
    </row>
    <row r="36" spans="1:6" ht="15.75" thickBot="1" x14ac:dyDescent="0.3">
      <c r="A36" s="31"/>
      <c r="B36" s="126" t="s">
        <v>58</v>
      </c>
      <c r="C36" s="132">
        <v>5600</v>
      </c>
      <c r="D36" s="128">
        <f>SUM(D35)</f>
        <v>7000</v>
      </c>
      <c r="E36" s="193"/>
      <c r="F36" s="189"/>
    </row>
    <row r="37" spans="1:6" x14ac:dyDescent="0.25">
      <c r="A37" s="40" t="s">
        <v>22</v>
      </c>
      <c r="B37" s="41" t="s">
        <v>61</v>
      </c>
      <c r="C37" s="141">
        <v>4000</v>
      </c>
      <c r="D37" s="142">
        <v>4000</v>
      </c>
      <c r="E37" s="192" t="s">
        <v>60</v>
      </c>
      <c r="F37" s="188" t="s">
        <v>48</v>
      </c>
    </row>
    <row r="38" spans="1:6" ht="18.75" customHeight="1" thickBot="1" x14ac:dyDescent="0.3">
      <c r="A38" s="31"/>
      <c r="B38" s="126" t="s">
        <v>62</v>
      </c>
      <c r="C38" s="145">
        <v>4000</v>
      </c>
      <c r="D38" s="145">
        <v>4000</v>
      </c>
      <c r="E38" s="193"/>
      <c r="F38" s="189"/>
    </row>
    <row r="39" spans="1:6" x14ac:dyDescent="0.25">
      <c r="A39" s="218" t="s">
        <v>23</v>
      </c>
      <c r="B39" s="220" t="s">
        <v>63</v>
      </c>
      <c r="C39" s="214">
        <v>16000</v>
      </c>
      <c r="D39" s="214">
        <v>20000</v>
      </c>
      <c r="E39" s="192" t="s">
        <v>64</v>
      </c>
      <c r="F39" s="188" t="s">
        <v>48</v>
      </c>
    </row>
    <row r="40" spans="1:6" ht="3" customHeight="1" x14ac:dyDescent="0.25">
      <c r="A40" s="212"/>
      <c r="B40" s="206"/>
      <c r="C40" s="203"/>
      <c r="D40" s="203"/>
      <c r="E40" s="194"/>
      <c r="F40" s="195"/>
    </row>
    <row r="41" spans="1:6" ht="3.75" hidden="1" customHeight="1" x14ac:dyDescent="0.25">
      <c r="A41" s="213"/>
      <c r="B41" s="207"/>
      <c r="C41" s="204"/>
      <c r="D41" s="204"/>
      <c r="E41" s="194"/>
      <c r="F41" s="195"/>
    </row>
    <row r="42" spans="1:6" ht="15.75" thickBot="1" x14ac:dyDescent="0.3">
      <c r="A42" s="47"/>
      <c r="B42" s="127" t="s">
        <v>65</v>
      </c>
      <c r="C42" s="133">
        <v>16000</v>
      </c>
      <c r="D42" s="134">
        <v>20000</v>
      </c>
      <c r="E42" s="193"/>
      <c r="F42" s="189"/>
    </row>
    <row r="43" spans="1:6" x14ac:dyDescent="0.25">
      <c r="A43" s="26" t="s">
        <v>24</v>
      </c>
      <c r="B43" s="43" t="s">
        <v>66</v>
      </c>
      <c r="C43" s="83"/>
      <c r="D43" s="84">
        <v>0</v>
      </c>
      <c r="E43" s="192" t="s">
        <v>67</v>
      </c>
      <c r="F43" s="89"/>
    </row>
    <row r="44" spans="1:6" ht="15.75" thickBot="1" x14ac:dyDescent="0.3">
      <c r="A44" s="31"/>
      <c r="B44" s="126" t="s">
        <v>68</v>
      </c>
      <c r="C44" s="128"/>
      <c r="D44" s="130">
        <v>0</v>
      </c>
      <c r="E44" s="193"/>
      <c r="F44" s="90"/>
    </row>
    <row r="45" spans="1:6" x14ac:dyDescent="0.25">
      <c r="A45" s="40" t="s">
        <v>25</v>
      </c>
      <c r="B45" s="143" t="s">
        <v>69</v>
      </c>
      <c r="C45" s="141">
        <v>2500</v>
      </c>
      <c r="D45" s="144">
        <v>2500</v>
      </c>
      <c r="E45" s="190" t="s">
        <v>136</v>
      </c>
      <c r="F45" s="188" t="s">
        <v>48</v>
      </c>
    </row>
    <row r="46" spans="1:6" ht="15.75" thickBot="1" x14ac:dyDescent="0.3">
      <c r="A46" s="31"/>
      <c r="B46" s="148" t="s">
        <v>135</v>
      </c>
      <c r="C46" s="145">
        <v>2500</v>
      </c>
      <c r="D46" s="146">
        <v>2500</v>
      </c>
      <c r="E46" s="191"/>
      <c r="F46" s="189"/>
    </row>
    <row r="47" spans="1:6" x14ac:dyDescent="0.25">
      <c r="A47" s="22" t="s">
        <v>26</v>
      </c>
      <c r="B47" s="4" t="s">
        <v>70</v>
      </c>
      <c r="C47" s="68">
        <v>10400</v>
      </c>
      <c r="D47" s="91">
        <v>13000</v>
      </c>
      <c r="E47" s="92" t="s">
        <v>75</v>
      </c>
      <c r="F47" s="93" t="s">
        <v>130</v>
      </c>
    </row>
    <row r="48" spans="1:6" x14ac:dyDescent="0.25">
      <c r="A48" s="24" t="s">
        <v>27</v>
      </c>
      <c r="B48" s="15" t="s">
        <v>71</v>
      </c>
      <c r="C48" s="71">
        <v>20000</v>
      </c>
      <c r="D48" s="94">
        <v>25000</v>
      </c>
      <c r="E48" s="95" t="s">
        <v>75</v>
      </c>
      <c r="F48" s="96" t="s">
        <v>101</v>
      </c>
    </row>
    <row r="49" spans="1:6" x14ac:dyDescent="0.25">
      <c r="A49" s="22" t="s">
        <v>28</v>
      </c>
      <c r="B49" s="4" t="s">
        <v>72</v>
      </c>
      <c r="C49" s="68">
        <v>2400</v>
      </c>
      <c r="D49" s="91">
        <v>3000</v>
      </c>
      <c r="E49" s="92" t="s">
        <v>75</v>
      </c>
      <c r="F49" s="96" t="s">
        <v>102</v>
      </c>
    </row>
    <row r="50" spans="1:6" x14ac:dyDescent="0.25">
      <c r="A50" s="24" t="s">
        <v>29</v>
      </c>
      <c r="B50" s="15" t="s">
        <v>73</v>
      </c>
      <c r="C50" s="71"/>
      <c r="D50" s="94"/>
      <c r="E50" s="95" t="s">
        <v>75</v>
      </c>
      <c r="F50" s="96" t="s">
        <v>103</v>
      </c>
    </row>
    <row r="51" spans="1:6" x14ac:dyDescent="0.25">
      <c r="A51" s="26" t="s">
        <v>30</v>
      </c>
      <c r="B51" s="43" t="s">
        <v>74</v>
      </c>
      <c r="C51" s="97">
        <v>39200</v>
      </c>
      <c r="D51" s="98">
        <v>49000</v>
      </c>
      <c r="E51" s="99" t="s">
        <v>75</v>
      </c>
      <c r="F51" s="100" t="s">
        <v>104</v>
      </c>
    </row>
    <row r="52" spans="1:6" ht="15.75" thickBot="1" x14ac:dyDescent="0.3">
      <c r="A52" s="48"/>
      <c r="B52" s="126" t="s">
        <v>76</v>
      </c>
      <c r="C52" s="128">
        <f>SUM(C47:C51)</f>
        <v>72000</v>
      </c>
      <c r="D52" s="130">
        <f>SUM(D47:D51)</f>
        <v>90000</v>
      </c>
      <c r="E52" s="101"/>
      <c r="F52" s="102"/>
    </row>
    <row r="53" spans="1:6" x14ac:dyDescent="0.25">
      <c r="A53" s="196" t="s">
        <v>31</v>
      </c>
      <c r="B53" s="43" t="s">
        <v>77</v>
      </c>
      <c r="C53" s="97">
        <v>8000</v>
      </c>
      <c r="D53" s="98">
        <v>10000</v>
      </c>
      <c r="E53" s="192" t="s">
        <v>78</v>
      </c>
      <c r="F53" s="188" t="s">
        <v>48</v>
      </c>
    </row>
    <row r="54" spans="1:6" ht="15.75" thickBot="1" x14ac:dyDescent="0.3">
      <c r="A54" s="197"/>
      <c r="B54" s="126" t="s">
        <v>83</v>
      </c>
      <c r="C54" s="128">
        <v>8000</v>
      </c>
      <c r="D54" s="130">
        <v>10000</v>
      </c>
      <c r="E54" s="193"/>
      <c r="F54" s="189"/>
    </row>
    <row r="55" spans="1:6" x14ac:dyDescent="0.25">
      <c r="A55" s="196" t="s">
        <v>32</v>
      </c>
      <c r="B55" s="41" t="s">
        <v>79</v>
      </c>
      <c r="C55" s="83">
        <v>1600</v>
      </c>
      <c r="D55" s="103">
        <v>2000</v>
      </c>
      <c r="E55" s="192" t="s">
        <v>80</v>
      </c>
      <c r="F55" s="93" t="s">
        <v>134</v>
      </c>
    </row>
    <row r="56" spans="1:6" ht="15.75" thickBot="1" x14ac:dyDescent="0.3">
      <c r="A56" s="197"/>
      <c r="B56" s="126" t="s">
        <v>84</v>
      </c>
      <c r="C56" s="128">
        <v>1600</v>
      </c>
      <c r="D56" s="130">
        <v>2000</v>
      </c>
      <c r="E56" s="193"/>
      <c r="F56" s="104" t="s">
        <v>107</v>
      </c>
    </row>
    <row r="57" spans="1:6" x14ac:dyDescent="0.25">
      <c r="A57" s="218" t="s">
        <v>33</v>
      </c>
      <c r="B57" s="41" t="s">
        <v>81</v>
      </c>
      <c r="C57" s="83">
        <v>1600</v>
      </c>
      <c r="D57" s="103">
        <v>2000</v>
      </c>
      <c r="E57" s="192" t="s">
        <v>82</v>
      </c>
      <c r="F57" s="188" t="s">
        <v>48</v>
      </c>
    </row>
    <row r="58" spans="1:6" ht="15.75" thickBot="1" x14ac:dyDescent="0.3">
      <c r="A58" s="219"/>
      <c r="B58" s="126" t="s">
        <v>85</v>
      </c>
      <c r="C58" s="128">
        <v>1600</v>
      </c>
      <c r="D58" s="130">
        <v>2000</v>
      </c>
      <c r="E58" s="193"/>
      <c r="F58" s="189"/>
    </row>
    <row r="59" spans="1:6" x14ac:dyDescent="0.25">
      <c r="A59" s="22" t="s">
        <v>34</v>
      </c>
      <c r="B59" s="135" t="s">
        <v>100</v>
      </c>
      <c r="C59" s="132">
        <v>6400</v>
      </c>
      <c r="D59" s="136">
        <v>8000</v>
      </c>
      <c r="E59" s="92" t="s">
        <v>86</v>
      </c>
      <c r="F59" s="64" t="s">
        <v>48</v>
      </c>
    </row>
    <row r="60" spans="1:6" x14ac:dyDescent="0.25">
      <c r="A60" s="208" t="s">
        <v>35</v>
      </c>
      <c r="B60" s="205" t="s">
        <v>88</v>
      </c>
      <c r="C60" s="215">
        <v>20000</v>
      </c>
      <c r="D60" s="215">
        <v>20000</v>
      </c>
      <c r="E60" s="198" t="s">
        <v>89</v>
      </c>
      <c r="F60" s="105"/>
    </row>
    <row r="61" spans="1:6" x14ac:dyDescent="0.25">
      <c r="A61" s="209"/>
      <c r="B61" s="206"/>
      <c r="C61" s="216"/>
      <c r="D61" s="216"/>
      <c r="E61" s="194"/>
      <c r="F61" s="96" t="s">
        <v>48</v>
      </c>
    </row>
    <row r="62" spans="1:6" x14ac:dyDescent="0.25">
      <c r="A62" s="210"/>
      <c r="B62" s="207"/>
      <c r="C62" s="217"/>
      <c r="D62" s="217"/>
      <c r="E62" s="199"/>
      <c r="F62" s="100"/>
    </row>
    <row r="63" spans="1:6" ht="15.75" thickBot="1" x14ac:dyDescent="0.3">
      <c r="A63" s="10"/>
      <c r="B63" s="126" t="s">
        <v>87</v>
      </c>
      <c r="C63" s="128">
        <f>SUM(C59:C62)</f>
        <v>26400</v>
      </c>
      <c r="D63" s="129">
        <f>SUM(D59:D62)</f>
        <v>28000</v>
      </c>
      <c r="E63" s="106"/>
      <c r="F63" s="107"/>
    </row>
    <row r="64" spans="1:6" x14ac:dyDescent="0.25">
      <c r="A64" s="1"/>
      <c r="B64" s="6"/>
      <c r="C64" s="108" t="s">
        <v>3</v>
      </c>
      <c r="D64" s="109" t="s">
        <v>3</v>
      </c>
      <c r="E64" s="110" t="s">
        <v>8</v>
      </c>
      <c r="F64" s="111" t="s">
        <v>6</v>
      </c>
    </row>
    <row r="65" spans="1:9" ht="15.75" thickBot="1" x14ac:dyDescent="0.3">
      <c r="A65" s="10" t="s">
        <v>1</v>
      </c>
      <c r="B65" s="149" t="s">
        <v>2</v>
      </c>
      <c r="C65" s="150" t="s">
        <v>154</v>
      </c>
      <c r="D65" s="151" t="s">
        <v>4</v>
      </c>
      <c r="E65" s="150" t="s">
        <v>5</v>
      </c>
      <c r="F65" s="152" t="s">
        <v>7</v>
      </c>
    </row>
    <row r="66" spans="1:9" x14ac:dyDescent="0.25">
      <c r="A66" s="39" t="s">
        <v>36</v>
      </c>
      <c r="B66" s="49" t="s">
        <v>128</v>
      </c>
      <c r="C66" s="83">
        <v>15500</v>
      </c>
      <c r="D66" s="83">
        <f>C66*5%+C66</f>
        <v>16275</v>
      </c>
      <c r="E66" s="171" t="s">
        <v>93</v>
      </c>
      <c r="F66" s="172" t="s">
        <v>146</v>
      </c>
    </row>
    <row r="67" spans="1:9" x14ac:dyDescent="0.25">
      <c r="A67" s="147" t="s">
        <v>37</v>
      </c>
      <c r="B67" s="52" t="s">
        <v>127</v>
      </c>
      <c r="C67" s="153">
        <v>14500</v>
      </c>
      <c r="D67" s="153">
        <f>C67*25%+C67</f>
        <v>18125</v>
      </c>
      <c r="E67" s="154" t="s">
        <v>93</v>
      </c>
      <c r="F67" s="113" t="s">
        <v>146</v>
      </c>
    </row>
    <row r="68" spans="1:9" ht="15.75" thickBot="1" x14ac:dyDescent="0.3">
      <c r="A68" s="147" t="s">
        <v>38</v>
      </c>
      <c r="B68" s="173" t="s">
        <v>90</v>
      </c>
      <c r="C68" s="174">
        <v>18000</v>
      </c>
      <c r="D68" s="174">
        <f>C68*5%+C68</f>
        <v>18900</v>
      </c>
      <c r="E68" s="175" t="s">
        <v>93</v>
      </c>
      <c r="F68" s="176" t="s">
        <v>146</v>
      </c>
    </row>
    <row r="69" spans="1:9" x14ac:dyDescent="0.25">
      <c r="A69" s="39" t="s">
        <v>39</v>
      </c>
      <c r="B69" s="178" t="s">
        <v>141</v>
      </c>
      <c r="C69" s="179">
        <v>69500</v>
      </c>
      <c r="D69" s="179">
        <f t="shared" ref="D69:D77" si="0">C69*25%+C69</f>
        <v>86875</v>
      </c>
      <c r="E69" s="180" t="s">
        <v>93</v>
      </c>
      <c r="F69" s="172" t="s">
        <v>146</v>
      </c>
    </row>
    <row r="70" spans="1:9" x14ac:dyDescent="0.25">
      <c r="A70" s="157" t="s">
        <v>40</v>
      </c>
      <c r="B70" s="155" t="s">
        <v>142</v>
      </c>
      <c r="C70" s="156">
        <v>12500</v>
      </c>
      <c r="D70" s="156">
        <f t="shared" si="0"/>
        <v>15625</v>
      </c>
      <c r="E70" s="154" t="s">
        <v>93</v>
      </c>
      <c r="F70" s="113" t="s">
        <v>146</v>
      </c>
    </row>
    <row r="71" spans="1:9" ht="15.75" thickBot="1" x14ac:dyDescent="0.3">
      <c r="A71" s="181" t="s">
        <v>91</v>
      </c>
      <c r="B71" s="173" t="s">
        <v>143</v>
      </c>
      <c r="C71" s="182">
        <v>10960</v>
      </c>
      <c r="D71" s="182">
        <f t="shared" si="0"/>
        <v>13700</v>
      </c>
      <c r="E71" s="120" t="s">
        <v>93</v>
      </c>
      <c r="F71" s="176" t="s">
        <v>146</v>
      </c>
      <c r="H71" s="53"/>
    </row>
    <row r="72" spans="1:9" x14ac:dyDescent="0.25">
      <c r="A72" s="39" t="s">
        <v>94</v>
      </c>
      <c r="B72" s="184" t="s">
        <v>144</v>
      </c>
      <c r="C72" s="179">
        <v>12000</v>
      </c>
      <c r="D72" s="179">
        <f t="shared" si="0"/>
        <v>15000</v>
      </c>
      <c r="E72" s="180" t="s">
        <v>93</v>
      </c>
      <c r="F72" s="172" t="s">
        <v>146</v>
      </c>
      <c r="H72" s="53"/>
    </row>
    <row r="73" spans="1:9" ht="15.75" thickBot="1" x14ac:dyDescent="0.3">
      <c r="A73" s="181" t="s">
        <v>109</v>
      </c>
      <c r="B73" s="185" t="s">
        <v>145</v>
      </c>
      <c r="C73" s="182">
        <v>13000</v>
      </c>
      <c r="D73" s="186">
        <f t="shared" si="0"/>
        <v>16250</v>
      </c>
      <c r="E73" s="120" t="s">
        <v>93</v>
      </c>
      <c r="F73" s="176" t="s">
        <v>146</v>
      </c>
    </row>
    <row r="74" spans="1:9" x14ac:dyDescent="0.25">
      <c r="A74" s="177" t="s">
        <v>113</v>
      </c>
      <c r="B74" s="14" t="s">
        <v>149</v>
      </c>
      <c r="C74" s="97">
        <v>12500</v>
      </c>
      <c r="D74" s="97">
        <f t="shared" si="0"/>
        <v>15625</v>
      </c>
      <c r="E74" s="183" t="s">
        <v>93</v>
      </c>
      <c r="F74" s="170" t="s">
        <v>146</v>
      </c>
    </row>
    <row r="75" spans="1:9" x14ac:dyDescent="0.25">
      <c r="A75" s="147" t="s">
        <v>116</v>
      </c>
      <c r="B75" s="155" t="s">
        <v>148</v>
      </c>
      <c r="C75" s="156">
        <v>16500</v>
      </c>
      <c r="D75" s="156">
        <f t="shared" si="0"/>
        <v>20625</v>
      </c>
      <c r="E75" s="154" t="s">
        <v>93</v>
      </c>
      <c r="F75" s="113" t="s">
        <v>146</v>
      </c>
      <c r="G75" s="32"/>
    </row>
    <row r="76" spans="1:9" x14ac:dyDescent="0.25">
      <c r="A76" s="147" t="s">
        <v>119</v>
      </c>
      <c r="B76" s="155" t="s">
        <v>147</v>
      </c>
      <c r="C76" s="156">
        <v>16000</v>
      </c>
      <c r="D76" s="156">
        <f t="shared" si="0"/>
        <v>20000</v>
      </c>
      <c r="E76" s="154" t="s">
        <v>93</v>
      </c>
      <c r="F76" s="113" t="s">
        <v>146</v>
      </c>
      <c r="G76" s="32"/>
    </row>
    <row r="77" spans="1:9" ht="15.75" thickBot="1" x14ac:dyDescent="0.3">
      <c r="A77" s="147" t="s">
        <v>122</v>
      </c>
      <c r="B77" s="12" t="s">
        <v>156</v>
      </c>
      <c r="C77" s="187">
        <v>12000</v>
      </c>
      <c r="D77" s="169">
        <f t="shared" si="0"/>
        <v>15000</v>
      </c>
      <c r="E77" s="168" t="s">
        <v>93</v>
      </c>
      <c r="F77" s="112" t="s">
        <v>146</v>
      </c>
      <c r="G77" s="32"/>
    </row>
    <row r="78" spans="1:9" ht="15.75" thickBot="1" x14ac:dyDescent="0.3">
      <c r="A78" s="21"/>
      <c r="B78" s="138" t="s">
        <v>92</v>
      </c>
      <c r="C78" s="139">
        <f>SUM(C66:C77)</f>
        <v>222960</v>
      </c>
      <c r="D78" s="139">
        <f>SUM(D66:D77)</f>
        <v>272000</v>
      </c>
      <c r="E78" s="115"/>
      <c r="F78" s="88"/>
      <c r="H78" s="32"/>
      <c r="I78" s="32"/>
    </row>
    <row r="79" spans="1:9" x14ac:dyDescent="0.25">
      <c r="A79" s="40" t="s">
        <v>126</v>
      </c>
      <c r="B79" s="49" t="s">
        <v>108</v>
      </c>
      <c r="C79" s="83"/>
      <c r="D79" s="83">
        <v>0</v>
      </c>
      <c r="E79" s="116" t="s">
        <v>111</v>
      </c>
      <c r="F79" s="117" t="s">
        <v>48</v>
      </c>
      <c r="H79" s="32"/>
      <c r="I79" s="32"/>
    </row>
    <row r="80" spans="1:9" ht="14.25" customHeight="1" x14ac:dyDescent="0.25">
      <c r="A80" s="24" t="s">
        <v>129</v>
      </c>
      <c r="B80" s="11" t="s">
        <v>110</v>
      </c>
      <c r="C80" s="71">
        <v>0</v>
      </c>
      <c r="D80" s="71">
        <v>0</v>
      </c>
      <c r="E80" s="118" t="s">
        <v>112</v>
      </c>
      <c r="F80" s="119" t="s">
        <v>48</v>
      </c>
      <c r="H80" s="33"/>
    </row>
    <row r="81" spans="1:6" ht="15.75" thickBot="1" x14ac:dyDescent="0.3">
      <c r="A81" s="47"/>
      <c r="B81" s="140" t="s">
        <v>58</v>
      </c>
      <c r="C81" s="133">
        <v>0</v>
      </c>
      <c r="D81" s="133">
        <v>0</v>
      </c>
      <c r="E81" s="120"/>
      <c r="F81" s="121"/>
    </row>
    <row r="82" spans="1:6" x14ac:dyDescent="0.25">
      <c r="A82" s="40" t="s">
        <v>150</v>
      </c>
      <c r="B82" s="49" t="s">
        <v>114</v>
      </c>
      <c r="C82" s="83">
        <v>0</v>
      </c>
      <c r="D82" s="83">
        <v>0</v>
      </c>
      <c r="E82" s="116" t="s">
        <v>115</v>
      </c>
      <c r="F82" s="122" t="s">
        <v>48</v>
      </c>
    </row>
    <row r="83" spans="1:6" x14ac:dyDescent="0.25">
      <c r="A83" s="24" t="s">
        <v>151</v>
      </c>
      <c r="B83" s="50" t="s">
        <v>117</v>
      </c>
      <c r="C83" s="123">
        <v>12000</v>
      </c>
      <c r="D83" s="123">
        <v>15000</v>
      </c>
      <c r="E83" s="124" t="s">
        <v>118</v>
      </c>
      <c r="F83" s="114" t="s">
        <v>48</v>
      </c>
    </row>
    <row r="84" spans="1:6" x14ac:dyDescent="0.25">
      <c r="A84" s="24" t="s">
        <v>152</v>
      </c>
      <c r="B84" s="51" t="s">
        <v>120</v>
      </c>
      <c r="C84" s="125"/>
      <c r="D84" s="125">
        <v>0</v>
      </c>
      <c r="E84" s="118" t="s">
        <v>121</v>
      </c>
      <c r="F84" s="114" t="s">
        <v>48</v>
      </c>
    </row>
    <row r="85" spans="1:6" x14ac:dyDescent="0.25">
      <c r="A85" s="24" t="s">
        <v>155</v>
      </c>
      <c r="B85" s="11" t="s">
        <v>123</v>
      </c>
      <c r="C85" s="71">
        <v>11600</v>
      </c>
      <c r="D85" s="71">
        <v>14500</v>
      </c>
      <c r="E85" s="118" t="s">
        <v>124</v>
      </c>
      <c r="F85" s="114" t="s">
        <v>48</v>
      </c>
    </row>
    <row r="86" spans="1:6" x14ac:dyDescent="0.25">
      <c r="A86" s="22"/>
      <c r="B86" s="162" t="s">
        <v>125</v>
      </c>
      <c r="C86" s="163">
        <f>C85+C83+C82</f>
        <v>23600</v>
      </c>
      <c r="D86" s="163">
        <f>D85+D84+D83+D82</f>
        <v>29500</v>
      </c>
      <c r="E86" s="158"/>
      <c r="F86" s="64"/>
    </row>
    <row r="87" spans="1:6" x14ac:dyDescent="0.25">
      <c r="A87" s="15"/>
      <c r="B87" s="164"/>
      <c r="C87" s="165"/>
      <c r="D87" s="165"/>
      <c r="E87" s="166"/>
      <c r="F87" s="167"/>
    </row>
    <row r="88" spans="1:6" x14ac:dyDescent="0.25">
      <c r="A88" s="8"/>
      <c r="B88" s="160"/>
      <c r="C88" s="161"/>
      <c r="D88" s="161"/>
      <c r="E88" s="158"/>
      <c r="F88" s="159"/>
    </row>
    <row r="89" spans="1:6" x14ac:dyDescent="0.25">
      <c r="A89" s="8"/>
      <c r="B89" s="160"/>
      <c r="C89" s="161"/>
      <c r="D89" s="161"/>
      <c r="E89" s="158"/>
      <c r="F89" s="159"/>
    </row>
    <row r="90" spans="1:6" x14ac:dyDescent="0.25">
      <c r="D90" s="53"/>
    </row>
    <row r="91" spans="1:6" x14ac:dyDescent="0.25">
      <c r="B91" t="s">
        <v>153</v>
      </c>
    </row>
  </sheetData>
  <mergeCells count="49">
    <mergeCell ref="B9:B10"/>
    <mergeCell ref="F23:F24"/>
    <mergeCell ref="E13:E14"/>
    <mergeCell ref="A7:E7"/>
    <mergeCell ref="C23:C24"/>
    <mergeCell ref="D23:D24"/>
    <mergeCell ref="E23:E24"/>
    <mergeCell ref="E20:E22"/>
    <mergeCell ref="E17:E19"/>
    <mergeCell ref="D17:D19"/>
    <mergeCell ref="C17:C19"/>
    <mergeCell ref="C20:C22"/>
    <mergeCell ref="B20:B22"/>
    <mergeCell ref="A20:A22"/>
    <mergeCell ref="A23:A24"/>
    <mergeCell ref="D13:D14"/>
    <mergeCell ref="C13:C14"/>
    <mergeCell ref="D20:D22"/>
    <mergeCell ref="B60:B62"/>
    <mergeCell ref="A60:A62"/>
    <mergeCell ref="B17:B19"/>
    <mergeCell ref="A17:A19"/>
    <mergeCell ref="C39:C41"/>
    <mergeCell ref="D39:D41"/>
    <mergeCell ref="C60:C62"/>
    <mergeCell ref="D60:D62"/>
    <mergeCell ref="A13:A14"/>
    <mergeCell ref="A55:A56"/>
    <mergeCell ref="A57:A58"/>
    <mergeCell ref="A39:A41"/>
    <mergeCell ref="B39:B41"/>
    <mergeCell ref="F53:F54"/>
    <mergeCell ref="A53:A54"/>
    <mergeCell ref="E55:E56"/>
    <mergeCell ref="E53:E54"/>
    <mergeCell ref="E60:E62"/>
    <mergeCell ref="F57:F58"/>
    <mergeCell ref="E57:E58"/>
    <mergeCell ref="F32:F33"/>
    <mergeCell ref="E35:E36"/>
    <mergeCell ref="F35:F36"/>
    <mergeCell ref="F37:F38"/>
    <mergeCell ref="E37:E38"/>
    <mergeCell ref="E32:E33"/>
    <mergeCell ref="F45:F46"/>
    <mergeCell ref="E45:E46"/>
    <mergeCell ref="E43:E44"/>
    <mergeCell ref="E39:E42"/>
    <mergeCell ref="F39:F42"/>
  </mergeCells>
  <pageMargins left="0.43" right="0.70866141732283472" top="0.74803149606299213" bottom="0.4" header="0.31496062992125984" footer="0.2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2019-02-06T19:31:29Z</dcterms:modified>
</cp:coreProperties>
</file>