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čunovodstvo\Desktop\d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385"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E306" i="9" s="1"/>
  <c r="B306" i="9" s="1"/>
  <c r="G306" i="9"/>
  <c r="F306" i="9"/>
  <c r="H305" i="9"/>
  <c r="E305" i="9" s="1"/>
  <c r="B305" i="9" s="1"/>
  <c r="G305" i="9"/>
  <c r="F305" i="9"/>
  <c r="H304" i="9"/>
  <c r="E304" i="9" s="1"/>
  <c r="B304" i="9" s="1"/>
  <c r="G304" i="9"/>
  <c r="F304" i="9"/>
  <c r="H303" i="9"/>
  <c r="E303" i="9" s="1"/>
  <c r="B303" i="9" s="1"/>
  <c r="G303" i="9"/>
  <c r="F303" i="9"/>
  <c r="H302" i="9"/>
  <c r="G302" i="9"/>
  <c r="F302" i="9"/>
  <c r="H301" i="9"/>
  <c r="E301" i="9" s="1"/>
  <c r="B301" i="9" s="1"/>
  <c r="G301" i="9"/>
  <c r="F301" i="9"/>
  <c r="H300" i="9"/>
  <c r="G300" i="9"/>
  <c r="F300" i="9"/>
  <c r="H299" i="9"/>
  <c r="E299" i="9" s="1"/>
  <c r="B299" i="9" s="1"/>
  <c r="G299" i="9"/>
  <c r="F299" i="9"/>
  <c r="H298" i="9"/>
  <c r="E298" i="9" s="1"/>
  <c r="B298" i="9" s="1"/>
  <c r="G298" i="9"/>
  <c r="F298" i="9"/>
  <c r="H297" i="9"/>
  <c r="E297" i="9" s="1"/>
  <c r="B297" i="9" s="1"/>
  <c r="G297" i="9"/>
  <c r="F297" i="9"/>
  <c r="H296" i="9"/>
  <c r="E296" i="9" s="1"/>
  <c r="B296" i="9" s="1"/>
  <c r="G296" i="9"/>
  <c r="F296" i="9"/>
  <c r="H295" i="9"/>
  <c r="E295" i="9" s="1"/>
  <c r="B295" i="9" s="1"/>
  <c r="G295" i="9"/>
  <c r="F295" i="9"/>
  <c r="H294" i="9"/>
  <c r="E294" i="9" s="1"/>
  <c r="B294" i="9" s="1"/>
  <c r="G294" i="9"/>
  <c r="F294" i="9"/>
  <c r="H293" i="9"/>
  <c r="G293" i="9"/>
  <c r="F293" i="9"/>
  <c r="H292" i="9"/>
  <c r="G292" i="9"/>
  <c r="F292" i="9"/>
  <c r="H291" i="9"/>
  <c r="E291" i="9" s="1"/>
  <c r="B291" i="9" s="1"/>
  <c r="G291" i="9"/>
  <c r="F291" i="9"/>
  <c r="F290" i="9"/>
  <c r="F289" i="9"/>
  <c r="H288" i="9"/>
  <c r="E288" i="9" s="1"/>
  <c r="B288" i="9" s="1"/>
  <c r="G288" i="9"/>
  <c r="F288" i="9"/>
  <c r="H287" i="9"/>
  <c r="E287" i="9" s="1"/>
  <c r="B287" i="9" s="1"/>
  <c r="G287" i="9"/>
  <c r="F287" i="9"/>
  <c r="H286" i="9"/>
  <c r="G286" i="9"/>
  <c r="F286" i="9"/>
  <c r="H285" i="9"/>
  <c r="E285" i="9" s="1"/>
  <c r="B285" i="9" s="1"/>
  <c r="G285" i="9"/>
  <c r="F285" i="9"/>
  <c r="F284" i="9"/>
  <c r="H283" i="9"/>
  <c r="E283" i="9" s="1"/>
  <c r="B283" i="9" s="1"/>
  <c r="G283" i="9"/>
  <c r="F283" i="9"/>
  <c r="H282" i="9"/>
  <c r="E282" i="9" s="1"/>
  <c r="B282" i="9" s="1"/>
  <c r="G282" i="9"/>
  <c r="F282" i="9"/>
  <c r="H281" i="9"/>
  <c r="E281" i="9" s="1"/>
  <c r="B281" i="9" s="1"/>
  <c r="G281" i="9"/>
  <c r="F281" i="9"/>
  <c r="F280" i="9"/>
  <c r="F279" i="9"/>
  <c r="F278" i="9"/>
  <c r="F277" i="9"/>
  <c r="F276" i="9"/>
  <c r="L275" i="9"/>
  <c r="F275" i="9" s="1"/>
  <c r="H275" i="9"/>
  <c r="F274" i="9"/>
  <c r="I273" i="9"/>
  <c r="E273" i="9" s="1"/>
  <c r="B273" i="9" s="1"/>
  <c r="H273" i="9"/>
  <c r="F273" i="9"/>
  <c r="E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c r="E236" i="9"/>
  <c r="B236" i="9"/>
  <c r="M235" i="9"/>
  <c r="L235" i="9"/>
  <c r="E235" i="9"/>
  <c r="M234" i="9"/>
  <c r="L234" i="9"/>
  <c r="F234" i="9"/>
  <c r="E234" i="9"/>
  <c r="B234" i="9"/>
  <c r="M233" i="9"/>
  <c r="L233" i="9"/>
  <c r="E233" i="9"/>
  <c r="M232" i="9"/>
  <c r="L232" i="9"/>
  <c r="E232" i="9"/>
  <c r="M231" i="9"/>
  <c r="L231" i="9"/>
  <c r="F231" i="9"/>
  <c r="E231" i="9"/>
  <c r="B231" i="9"/>
  <c r="M230" i="9"/>
  <c r="L230" i="9"/>
  <c r="E230" i="9"/>
  <c r="M229" i="9"/>
  <c r="L229" i="9"/>
  <c r="F229" i="9"/>
  <c r="E229" i="9"/>
  <c r="B229" i="9"/>
  <c r="M228" i="9"/>
  <c r="L228" i="9"/>
  <c r="E228" i="9"/>
  <c r="M227" i="9"/>
  <c r="L227" i="9"/>
  <c r="F227" i="9"/>
  <c r="E227" i="9"/>
  <c r="B227" i="9"/>
  <c r="M226" i="9"/>
  <c r="L226" i="9"/>
  <c r="E226" i="9"/>
  <c r="M225" i="9"/>
  <c r="L225" i="9"/>
  <c r="F225" i="9"/>
  <c r="E225" i="9"/>
  <c r="B225" i="9"/>
  <c r="M224" i="9"/>
  <c r="L224" i="9"/>
  <c r="E224" i="9"/>
  <c r="M223" i="9"/>
  <c r="L223" i="9"/>
  <c r="F223" i="9"/>
  <c r="E223" i="9"/>
  <c r="B223" i="9"/>
  <c r="M222" i="9"/>
  <c r="L222" i="9"/>
  <c r="E222" i="9"/>
  <c r="M221" i="9"/>
  <c r="L221" i="9"/>
  <c r="F221" i="9"/>
  <c r="E221" i="9"/>
  <c r="B221" i="9"/>
  <c r="M220" i="9"/>
  <c r="L220" i="9"/>
  <c r="E220" i="9"/>
  <c r="M219" i="9"/>
  <c r="L219" i="9"/>
  <c r="F219" i="9"/>
  <c r="E219" i="9"/>
  <c r="B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E159" i="9" s="1"/>
  <c r="B159" i="9" s="1"/>
  <c r="G159" i="9"/>
  <c r="F159" i="9"/>
  <c r="H158" i="9"/>
  <c r="E158" i="9" s="1"/>
  <c r="G158" i="9"/>
  <c r="F158" i="9"/>
  <c r="H157" i="9"/>
  <c r="E157" i="9" s="1"/>
  <c r="B157" i="9" s="1"/>
  <c r="G157" i="9"/>
  <c r="F157" i="9"/>
  <c r="H156" i="9"/>
  <c r="E156" i="9" s="1"/>
  <c r="G156" i="9"/>
  <c r="F156" i="9"/>
  <c r="H155" i="9"/>
  <c r="E155" i="9" s="1"/>
  <c r="B155" i="9" s="1"/>
  <c r="G155" i="9"/>
  <c r="F155" i="9"/>
  <c r="H154" i="9"/>
  <c r="E154" i="9" s="1"/>
  <c r="G154" i="9"/>
  <c r="F154" i="9"/>
  <c r="H153" i="9"/>
  <c r="E153" i="9" s="1"/>
  <c r="B153" i="9" s="1"/>
  <c r="G153" i="9"/>
  <c r="F153" i="9"/>
  <c r="H152" i="9"/>
  <c r="E152" i="9" s="1"/>
  <c r="G152" i="9"/>
  <c r="F152" i="9"/>
  <c r="H151" i="9"/>
  <c r="E151" i="9" s="1"/>
  <c r="B151" i="9" s="1"/>
  <c r="G151" i="9"/>
  <c r="F151" i="9"/>
  <c r="H150" i="9"/>
  <c r="E150" i="9" s="1"/>
  <c r="G150" i="9"/>
  <c r="F150" i="9"/>
  <c r="H149" i="9"/>
  <c r="E149" i="9" s="1"/>
  <c r="B149" i="9" s="1"/>
  <c r="G149" i="9"/>
  <c r="F149" i="9"/>
  <c r="H148" i="9"/>
  <c r="E148" i="9" s="1"/>
  <c r="G148" i="9"/>
  <c r="F148" i="9"/>
  <c r="H147" i="9"/>
  <c r="E147" i="9" s="1"/>
  <c r="B147" i="9" s="1"/>
  <c r="G147" i="9"/>
  <c r="F147" i="9"/>
  <c r="H146" i="9"/>
  <c r="E146" i="9" s="1"/>
  <c r="G146" i="9"/>
  <c r="F146" i="9"/>
  <c r="H145" i="9"/>
  <c r="E145" i="9" s="1"/>
  <c r="B145" i="9" s="1"/>
  <c r="G145" i="9"/>
  <c r="F145" i="9"/>
  <c r="H144" i="9"/>
  <c r="E144" i="9" s="1"/>
  <c r="G144" i="9"/>
  <c r="F144"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G124" i="9"/>
  <c r="F124" i="9"/>
  <c r="B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G108" i="9"/>
  <c r="F108" i="9"/>
  <c r="B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G95" i="9"/>
  <c r="F95" i="9"/>
  <c r="E95" i="9"/>
  <c r="B95" i="9" s="1"/>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E29" i="9" s="1"/>
  <c r="B29" i="9" s="1"/>
  <c r="G29" i="9"/>
  <c r="F29" i="9"/>
  <c r="H28" i="9"/>
  <c r="E28" i="9" s="1"/>
  <c r="B28" i="9" s="1"/>
  <c r="G28" i="9"/>
  <c r="F28" i="9"/>
  <c r="H27" i="9"/>
  <c r="G27" i="9"/>
  <c r="F27" i="9"/>
  <c r="H26" i="9"/>
  <c r="E26" i="9" s="1"/>
  <c r="B26" i="9" s="1"/>
  <c r="G26" i="9"/>
  <c r="F26" i="9"/>
  <c r="H25" i="9"/>
  <c r="E25" i="9" s="1"/>
  <c r="B25" i="9" s="1"/>
  <c r="G25" i="9"/>
  <c r="F25" i="9"/>
  <c r="H24" i="9"/>
  <c r="E24" i="9" s="1"/>
  <c r="B24" i="9" s="1"/>
  <c r="G24" i="9"/>
  <c r="F24" i="9"/>
  <c r="H23" i="9"/>
  <c r="E23" i="9" s="1"/>
  <c r="B23" i="9" s="1"/>
  <c r="G23" i="9"/>
  <c r="F23" i="9"/>
  <c r="H22" i="9"/>
  <c r="E22" i="9" s="1"/>
  <c r="B22" i="9" s="1"/>
  <c r="G22" i="9"/>
  <c r="F22" i="9"/>
  <c r="F21" i="9"/>
  <c r="F4" i="9"/>
  <c r="O3" i="9"/>
  <c r="G275" i="9" s="1"/>
  <c r="E275" i="9" s="1"/>
  <c r="I3" i="9"/>
  <c r="H3" i="9"/>
  <c r="G3" i="9"/>
  <c r="D101" i="8"/>
  <c r="I36" i="3" s="1"/>
  <c r="D95" i="8"/>
  <c r="D90" i="8"/>
  <c r="C1565" i="1" s="1"/>
  <c r="H1565" i="1" s="1"/>
  <c r="D85" i="8"/>
  <c r="D80" i="8"/>
  <c r="D75" i="8"/>
  <c r="D70" i="8"/>
  <c r="D65" i="8"/>
  <c r="D60" i="8"/>
  <c r="C1535" i="1" s="1"/>
  <c r="H1535" i="1" s="1"/>
  <c r="D55" i="8"/>
  <c r="D50" i="8"/>
  <c r="C1525" i="1" s="1"/>
  <c r="H1525" i="1" s="1"/>
  <c r="D44" i="8"/>
  <c r="D36" i="8"/>
  <c r="D26" i="8"/>
  <c r="D18" i="8"/>
  <c r="C1493" i="1" s="1"/>
  <c r="H1493" i="1" s="1"/>
  <c r="D8"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D115" i="6"/>
  <c r="E114" i="6"/>
  <c r="I27" i="3"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H1236" i="1" s="1"/>
  <c r="D259" i="5"/>
  <c r="D258" i="5" s="1"/>
  <c r="F258" i="5" s="1"/>
  <c r="E258" i="5"/>
  <c r="D1235" i="1" s="1"/>
  <c r="H1235" i="1" s="1"/>
  <c r="F257" i="5"/>
  <c r="F256" i="5"/>
  <c r="F255" i="5"/>
  <c r="F254" i="5"/>
  <c r="F253" i="5"/>
  <c r="F252" i="5"/>
  <c r="F251" i="5"/>
  <c r="E250" i="5"/>
  <c r="D1227" i="1" s="1"/>
  <c r="H1227" i="1" s="1"/>
  <c r="D250" i="5"/>
  <c r="F250" i="5" s="1"/>
  <c r="F249" i="5"/>
  <c r="F248" i="5"/>
  <c r="F247" i="5"/>
  <c r="E246" i="5"/>
  <c r="D246" i="5"/>
  <c r="D245" i="5" s="1"/>
  <c r="C1222" i="1" s="1"/>
  <c r="F244" i="5"/>
  <c r="F243" i="5"/>
  <c r="E242" i="5"/>
  <c r="D242" i="5"/>
  <c r="F242" i="5" s="1"/>
  <c r="F241" i="5"/>
  <c r="F240" i="5"/>
  <c r="E239" i="5"/>
  <c r="D239" i="5"/>
  <c r="D238"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0" i="9" s="1"/>
  <c r="F205" i="5"/>
  <c r="F204" i="5"/>
  <c r="F203" i="5"/>
  <c r="F202" i="5"/>
  <c r="F201" i="5"/>
  <c r="F200" i="5"/>
  <c r="F199" i="5"/>
  <c r="E198" i="5"/>
  <c r="D198" i="5"/>
  <c r="F198" i="5" s="1"/>
  <c r="F197" i="5"/>
  <c r="F196" i="5"/>
  <c r="F195" i="5"/>
  <c r="F194" i="5"/>
  <c r="F193" i="5"/>
  <c r="F192" i="5"/>
  <c r="E191" i="5"/>
  <c r="D191" i="5"/>
  <c r="D190" i="5" s="1"/>
  <c r="E190" i="5"/>
  <c r="H309" i="9" s="1"/>
  <c r="F189" i="5"/>
  <c r="F188" i="5"/>
  <c r="F187" i="5"/>
  <c r="F186" i="5"/>
  <c r="F185" i="5"/>
  <c r="F184" i="5"/>
  <c r="F183" i="5"/>
  <c r="F182" i="5"/>
  <c r="F181" i="5"/>
  <c r="E180" i="5"/>
  <c r="D180" i="5"/>
  <c r="F179" i="5"/>
  <c r="F178" i="5"/>
  <c r="E177" i="5"/>
  <c r="H307" i="9" s="1"/>
  <c r="D177" i="5"/>
  <c r="G307" i="9" s="1"/>
  <c r="E176"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D1124" i="1" s="1"/>
  <c r="H1124" i="1" s="1"/>
  <c r="D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E79" i="5"/>
  <c r="D79" i="5"/>
  <c r="F79" i="5" s="1"/>
  <c r="E78" i="5"/>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0" i="1" s="1"/>
  <c r="H620" i="1" s="1"/>
  <c r="D626" i="4"/>
  <c r="F626" i="4" s="1"/>
  <c r="E625" i="4"/>
  <c r="D619" i="1" s="1"/>
  <c r="H619" i="1"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3" i="4" s="1"/>
  <c r="F602" i="4"/>
  <c r="F601" i="4"/>
  <c r="F600" i="4"/>
  <c r="E599" i="4"/>
  <c r="D599" i="4"/>
  <c r="F599" i="4" s="1"/>
  <c r="F598" i="4"/>
  <c r="F597" i="4"/>
  <c r="F596" i="4"/>
  <c r="F595" i="4"/>
  <c r="E594" i="4"/>
  <c r="D594" i="4"/>
  <c r="D593" i="4" s="1"/>
  <c r="F593" i="4" s="1"/>
  <c r="E593" i="4"/>
  <c r="F592" i="4"/>
  <c r="F591" i="4"/>
  <c r="E590" i="4"/>
  <c r="D584" i="1" s="1"/>
  <c r="H584" i="1" s="1"/>
  <c r="D590" i="4"/>
  <c r="F590" i="4" s="1"/>
  <c r="F589" i="4"/>
  <c r="F588" i="4"/>
  <c r="E587" i="4"/>
  <c r="D581" i="1" s="1"/>
  <c r="H581" i="1" s="1"/>
  <c r="D587" i="4"/>
  <c r="F587" i="4" s="1"/>
  <c r="F586" i="4"/>
  <c r="E585" i="4"/>
  <c r="D585" i="4"/>
  <c r="F585" i="4" s="1"/>
  <c r="F584" i="4"/>
  <c r="F583" i="4"/>
  <c r="F582" i="4"/>
  <c r="E581" i="4"/>
  <c r="E580" i="4" s="1"/>
  <c r="D574" i="1" s="1"/>
  <c r="H574" i="1"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49" i="1" s="1"/>
  <c r="H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F527" i="4"/>
  <c r="F526" i="4"/>
  <c r="E525" i="4"/>
  <c r="D525" i="4"/>
  <c r="F525" i="4" s="1"/>
  <c r="F524" i="4"/>
  <c r="F523" i="4"/>
  <c r="E522" i="4"/>
  <c r="D516" i="1" s="1"/>
  <c r="H516" i="1" s="1"/>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E484" i="4"/>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D421" i="4"/>
  <c r="D420" i="4" s="1"/>
  <c r="E418" i="4"/>
  <c r="D413" i="1" s="1"/>
  <c r="H413" i="1" s="1"/>
  <c r="D418" i="4"/>
  <c r="E417" i="4"/>
  <c r="D412" i="1" s="1"/>
  <c r="H412" i="1" s="1"/>
  <c r="D417" i="4"/>
  <c r="E416" i="4"/>
  <c r="D411" i="1" s="1"/>
  <c r="H411" i="1"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D363" i="4" s="1"/>
  <c r="E363" i="4"/>
  <c r="F362" i="4"/>
  <c r="F361" i="4"/>
  <c r="F360" i="4"/>
  <c r="F359" i="4"/>
  <c r="F358" i="4"/>
  <c r="F357" i="4"/>
  <c r="E356" i="4"/>
  <c r="D356" i="4"/>
  <c r="F356" i="4" s="1"/>
  <c r="F355" i="4"/>
  <c r="F354" i="4"/>
  <c r="F353" i="4"/>
  <c r="E352" i="4"/>
  <c r="D352" i="4"/>
  <c r="D351"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E311" i="4"/>
  <c r="F310" i="4"/>
  <c r="F309" i="4"/>
  <c r="F308" i="4"/>
  <c r="F307" i="4"/>
  <c r="F306" i="4"/>
  <c r="F305" i="4"/>
  <c r="E304" i="4"/>
  <c r="D304" i="4"/>
  <c r="F304" i="4" s="1"/>
  <c r="F303" i="4"/>
  <c r="F302" i="4"/>
  <c r="F301" i="4"/>
  <c r="E300" i="4"/>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29" i="1" s="1"/>
  <c r="H129" i="1" s="1"/>
  <c r="D134" i="4"/>
  <c r="D133" i="4"/>
  <c r="F133" i="4" s="1"/>
  <c r="F132" i="4"/>
  <c r="F131" i="4"/>
  <c r="F130" i="4"/>
  <c r="F129" i="4"/>
  <c r="E128" i="4"/>
  <c r="D128" i="4"/>
  <c r="F127" i="4"/>
  <c r="F126" i="4"/>
  <c r="E125" i="4"/>
  <c r="D125" i="4"/>
  <c r="E124" i="4"/>
  <c r="D124" i="4"/>
  <c r="F123" i="4"/>
  <c r="F122" i="4"/>
  <c r="F121" i="4"/>
  <c r="E120" i="4"/>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I25" i="3"/>
  <c r="H25" i="3"/>
  <c r="G25" i="3"/>
  <c r="B25" i="3"/>
  <c r="I24" i="3"/>
  <c r="H24" i="3"/>
  <c r="G24" i="3"/>
  <c r="B24" i="3"/>
  <c r="G23" i="3"/>
  <c r="B23" i="3"/>
  <c r="I22" i="3"/>
  <c r="G22" i="3"/>
  <c r="B22" i="3"/>
  <c r="G21" i="3"/>
  <c r="B21" i="3"/>
  <c r="G20" i="3"/>
  <c r="B20" i="3"/>
  <c r="G19" i="3"/>
  <c r="B19" i="3"/>
  <c r="G18" i="3"/>
  <c r="B18" i="3"/>
  <c r="G17" i="3"/>
  <c r="B17" i="3"/>
  <c r="G16" i="3"/>
  <c r="B16" i="3"/>
  <c r="H10" i="3" a="1"/>
  <c r="H10" i="3" s="1"/>
  <c r="L3" i="9" s="1"/>
  <c r="C1580" i="1"/>
  <c r="G1580" i="1" s="1"/>
  <c r="C1579" i="1"/>
  <c r="H1579" i="1" s="1"/>
  <c r="C1578" i="1"/>
  <c r="G1578" i="1" s="1"/>
  <c r="C1577" i="1"/>
  <c r="H1577" i="1" s="1"/>
  <c r="C1575" i="1"/>
  <c r="H1575" i="1" s="1"/>
  <c r="C1574" i="1"/>
  <c r="G1574" i="1" s="1"/>
  <c r="C1573" i="1"/>
  <c r="H1573" i="1" s="1"/>
  <c r="C1572" i="1"/>
  <c r="G1572" i="1" s="1"/>
  <c r="C1571" i="1"/>
  <c r="H1571" i="1" s="1"/>
  <c r="C1570" i="1"/>
  <c r="G1570" i="1" s="1"/>
  <c r="C1569" i="1"/>
  <c r="H1569" i="1" s="1"/>
  <c r="C1568" i="1"/>
  <c r="G1568" i="1" s="1"/>
  <c r="C1567" i="1"/>
  <c r="H1567" i="1" s="1"/>
  <c r="C1566" i="1"/>
  <c r="G1566" i="1" s="1"/>
  <c r="C1564" i="1"/>
  <c r="G1564" i="1" s="1"/>
  <c r="C1563" i="1"/>
  <c r="H1563" i="1" s="1"/>
  <c r="C1562" i="1"/>
  <c r="G1562" i="1" s="1"/>
  <c r="C1561" i="1"/>
  <c r="H1561" i="1" s="1"/>
  <c r="C1560" i="1"/>
  <c r="G1560" i="1" s="1"/>
  <c r="C1559" i="1"/>
  <c r="H1559" i="1" s="1"/>
  <c r="C1558" i="1"/>
  <c r="G1558" i="1" s="1"/>
  <c r="C1557" i="1"/>
  <c r="H1557" i="1" s="1"/>
  <c r="C1556" i="1"/>
  <c r="G1556" i="1" s="1"/>
  <c r="C1555" i="1"/>
  <c r="H1555" i="1" s="1"/>
  <c r="C1554" i="1"/>
  <c r="G1554" i="1" s="1"/>
  <c r="C1553" i="1"/>
  <c r="H1553" i="1" s="1"/>
  <c r="C1552" i="1"/>
  <c r="G1552" i="1" s="1"/>
  <c r="C1551" i="1"/>
  <c r="H1551" i="1" s="1"/>
  <c r="C1550" i="1"/>
  <c r="G1550" i="1" s="1"/>
  <c r="C1549" i="1"/>
  <c r="H1549" i="1" s="1"/>
  <c r="C1548" i="1"/>
  <c r="G1548" i="1" s="1"/>
  <c r="C1547" i="1"/>
  <c r="H1547" i="1" s="1"/>
  <c r="C1546" i="1"/>
  <c r="G1546" i="1" s="1"/>
  <c r="C1545" i="1"/>
  <c r="H1545" i="1" s="1"/>
  <c r="C1544" i="1"/>
  <c r="G1544" i="1" s="1"/>
  <c r="C1543" i="1"/>
  <c r="H1543" i="1" s="1"/>
  <c r="C1542" i="1"/>
  <c r="G1542" i="1" s="1"/>
  <c r="C1541" i="1"/>
  <c r="H1541" i="1" s="1"/>
  <c r="C1540" i="1"/>
  <c r="G1540" i="1" s="1"/>
  <c r="C1539" i="1"/>
  <c r="H1539" i="1" s="1"/>
  <c r="C1538" i="1"/>
  <c r="G1538" i="1" s="1"/>
  <c r="C1537" i="1"/>
  <c r="H1537" i="1" s="1"/>
  <c r="C1536" i="1"/>
  <c r="G1536" i="1" s="1"/>
  <c r="C1534" i="1"/>
  <c r="G1534" i="1" s="1"/>
  <c r="C1533" i="1"/>
  <c r="H1533" i="1" s="1"/>
  <c r="C1532" i="1"/>
  <c r="G1532" i="1" s="1"/>
  <c r="C1531" i="1"/>
  <c r="H1531" i="1" s="1"/>
  <c r="C1530" i="1"/>
  <c r="G1530" i="1" s="1"/>
  <c r="C1529" i="1"/>
  <c r="H1529" i="1" s="1"/>
  <c r="C1528" i="1"/>
  <c r="G1528" i="1" s="1"/>
  <c r="C1527" i="1"/>
  <c r="H1527" i="1" s="1"/>
  <c r="C1526" i="1"/>
  <c r="G1526" i="1" s="1"/>
  <c r="C1523" i="1"/>
  <c r="H1523" i="1" s="1"/>
  <c r="C1522" i="1"/>
  <c r="G1522" i="1" s="1"/>
  <c r="C1521" i="1"/>
  <c r="H1521" i="1" s="1"/>
  <c r="C1520" i="1"/>
  <c r="G1520" i="1" s="1"/>
  <c r="C1519" i="1"/>
  <c r="H1519" i="1" s="1"/>
  <c r="C1516" i="1"/>
  <c r="G1516" i="1" s="1"/>
  <c r="C1515" i="1"/>
  <c r="H1515" i="1" s="1"/>
  <c r="C1514" i="1"/>
  <c r="G1514" i="1" s="1"/>
  <c r="C1513" i="1"/>
  <c r="H1513" i="1" s="1"/>
  <c r="C1512" i="1"/>
  <c r="G1512" i="1" s="1"/>
  <c r="C1511" i="1"/>
  <c r="H1511" i="1" s="1"/>
  <c r="C1510" i="1"/>
  <c r="G1510" i="1" s="1"/>
  <c r="C1509" i="1"/>
  <c r="H1509" i="1" s="1"/>
  <c r="C1508" i="1"/>
  <c r="G1508" i="1" s="1"/>
  <c r="C1507" i="1"/>
  <c r="H1507" i="1" s="1"/>
  <c r="C1506" i="1"/>
  <c r="G1506" i="1" s="1"/>
  <c r="C1505" i="1"/>
  <c r="H1505" i="1" s="1"/>
  <c r="C1504" i="1"/>
  <c r="G1504" i="1" s="1"/>
  <c r="C1503" i="1"/>
  <c r="H1503" i="1" s="1"/>
  <c r="C1502" i="1"/>
  <c r="G1502" i="1" s="1"/>
  <c r="C1501" i="1"/>
  <c r="H1501" i="1" s="1"/>
  <c r="C1500" i="1"/>
  <c r="G1500" i="1" s="1"/>
  <c r="C1498" i="1"/>
  <c r="G1498" i="1" s="1"/>
  <c r="C1497" i="1"/>
  <c r="H1497" i="1" s="1"/>
  <c r="C1496" i="1"/>
  <c r="G1496" i="1" s="1"/>
  <c r="C1495" i="1"/>
  <c r="H1495" i="1" s="1"/>
  <c r="C1494" i="1"/>
  <c r="G1494" i="1" s="1"/>
  <c r="C1492" i="1"/>
  <c r="G1492" i="1" s="1"/>
  <c r="C1491" i="1"/>
  <c r="H1491" i="1" s="1"/>
  <c r="C1490" i="1"/>
  <c r="G1490" i="1" s="1"/>
  <c r="C1489" i="1"/>
  <c r="H1489" i="1" s="1"/>
  <c r="C1488" i="1"/>
  <c r="G1488" i="1" s="1"/>
  <c r="C1487" i="1"/>
  <c r="H1487" i="1" s="1"/>
  <c r="C1486" i="1"/>
  <c r="G1486" i="1" s="1"/>
  <c r="C1485" i="1"/>
  <c r="H1485" i="1" s="1"/>
  <c r="C1484" i="1"/>
  <c r="G1484" i="1" s="1"/>
  <c r="C1483" i="1"/>
  <c r="H1483" i="1" s="1"/>
  <c r="H1482" i="1"/>
  <c r="C1482" i="1"/>
  <c r="G1482" i="1" s="1"/>
  <c r="H1480"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D1440" i="1"/>
  <c r="C1440" i="1"/>
  <c r="G1440" i="1" s="1"/>
  <c r="H1439" i="1"/>
  <c r="D1439" i="1"/>
  <c r="J1439" i="1" s="1"/>
  <c r="C1439" i="1"/>
  <c r="G1439" i="1" s="1"/>
  <c r="I1439" i="1" s="1"/>
  <c r="D1438" i="1"/>
  <c r="C1438" i="1"/>
  <c r="D1437" i="1"/>
  <c r="C1437" i="1"/>
  <c r="G1437" i="1" s="1"/>
  <c r="D1436" i="1"/>
  <c r="H1436" i="1" s="1"/>
  <c r="C1436"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C1409" i="1"/>
  <c r="C1408" i="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C1389" i="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G1243" i="1" s="1"/>
  <c r="D1242" i="1"/>
  <c r="H1242" i="1" s="1"/>
  <c r="C1242" i="1"/>
  <c r="G1242" i="1" s="1"/>
  <c r="D1241" i="1"/>
  <c r="H1241" i="1" s="1"/>
  <c r="C1241" i="1"/>
  <c r="D1240" i="1"/>
  <c r="H1240" i="1" s="1"/>
  <c r="C1240" i="1"/>
  <c r="D1239" i="1"/>
  <c r="H1239" i="1" s="1"/>
  <c r="C1239" i="1"/>
  <c r="G1239" i="1" s="1"/>
  <c r="D1238" i="1"/>
  <c r="H1238" i="1" s="1"/>
  <c r="C1238" i="1"/>
  <c r="G1238" i="1" s="1"/>
  <c r="D1237" i="1"/>
  <c r="H1237" i="1" s="1"/>
  <c r="C1237" i="1"/>
  <c r="C1236" i="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C1227" i="1"/>
  <c r="D1226" i="1"/>
  <c r="H1226" i="1" s="1"/>
  <c r="C1226" i="1"/>
  <c r="D1225" i="1"/>
  <c r="H1225" i="1" s="1"/>
  <c r="C1225" i="1"/>
  <c r="D1224" i="1"/>
  <c r="H1224" i="1" s="1"/>
  <c r="C1224" i="1"/>
  <c r="D1223"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3" i="1"/>
  <c r="H1213" i="1" s="1"/>
  <c r="C1213" i="1"/>
  <c r="D1212" i="1"/>
  <c r="H1212" i="1" s="1"/>
  <c r="C1212" i="1"/>
  <c r="D1211" i="1"/>
  <c r="H1211" i="1" s="1"/>
  <c r="C1211" i="1"/>
  <c r="D1210" i="1"/>
  <c r="H1210" i="1" s="1"/>
  <c r="C1210" i="1"/>
  <c r="G1210" i="1" s="1"/>
  <c r="D1209" i="1"/>
  <c r="H1209" i="1" s="1"/>
  <c r="C1209" i="1"/>
  <c r="D1208" i="1"/>
  <c r="H1208" i="1" s="1"/>
  <c r="C1208" i="1"/>
  <c r="G1208" i="1" s="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G1192" i="1" s="1"/>
  <c r="D1191" i="1"/>
  <c r="H1191" i="1" s="1"/>
  <c r="C1191" i="1"/>
  <c r="D1190" i="1"/>
  <c r="H1190" i="1" s="1"/>
  <c r="C1190" i="1"/>
  <c r="D1189" i="1"/>
  <c r="H1189" i="1" s="1"/>
  <c r="C1189" i="1"/>
  <c r="D1188" i="1"/>
  <c r="H1188" i="1" s="1"/>
  <c r="C1188" i="1"/>
  <c r="D1187" i="1"/>
  <c r="H1187" i="1" s="1"/>
  <c r="C1187" i="1"/>
  <c r="G1187" i="1" s="1"/>
  <c r="D1186" i="1"/>
  <c r="H1186" i="1" s="1"/>
  <c r="C1186" i="1"/>
  <c r="D1185" i="1"/>
  <c r="H1185" i="1" s="1"/>
  <c r="C1185" i="1"/>
  <c r="G1185" i="1" s="1"/>
  <c r="D1184" i="1"/>
  <c r="H1184" i="1" s="1"/>
  <c r="C1184" i="1"/>
  <c r="D1183" i="1"/>
  <c r="H1183" i="1" s="1"/>
  <c r="C1183" i="1"/>
  <c r="D1182" i="1"/>
  <c r="H1182" i="1" s="1"/>
  <c r="C1182" i="1"/>
  <c r="D1181" i="1"/>
  <c r="H1181" i="1" s="1"/>
  <c r="C1181" i="1"/>
  <c r="D1180" i="1"/>
  <c r="H1180" i="1" s="1"/>
  <c r="C1180"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G1173" i="1" s="1"/>
  <c r="D1172" i="1"/>
  <c r="H1172" i="1" s="1"/>
  <c r="C1172" i="1"/>
  <c r="D1171" i="1"/>
  <c r="H1171" i="1" s="1"/>
  <c r="C1171" i="1"/>
  <c r="D1170" i="1"/>
  <c r="H1170" i="1" s="1"/>
  <c r="C1170" i="1"/>
  <c r="D1169" i="1"/>
  <c r="H1169" i="1" s="1"/>
  <c r="C1169" i="1"/>
  <c r="G1169" i="1" s="1"/>
  <c r="D1168" i="1"/>
  <c r="H1168" i="1" s="1"/>
  <c r="C1168" i="1"/>
  <c r="D1167" i="1"/>
  <c r="H1167" i="1" s="1"/>
  <c r="C1167" i="1"/>
  <c r="D1166" i="1"/>
  <c r="H1166" i="1" s="1"/>
  <c r="C1166" i="1"/>
  <c r="D1165" i="1"/>
  <c r="H1165" i="1" s="1"/>
  <c r="C1165" i="1"/>
  <c r="D1164" i="1"/>
  <c r="H1164" i="1" s="1"/>
  <c r="C1164" i="1"/>
  <c r="D1163" i="1"/>
  <c r="H1163" i="1" s="1"/>
  <c r="C1163" i="1"/>
  <c r="D1162" i="1"/>
  <c r="H1162" i="1" s="1"/>
  <c r="C1162" i="1"/>
  <c r="G1162" i="1" s="1"/>
  <c r="D1161" i="1"/>
  <c r="H1161" i="1" s="1"/>
  <c r="C1161" i="1"/>
  <c r="D1160" i="1"/>
  <c r="H1160" i="1" s="1"/>
  <c r="C1160" i="1"/>
  <c r="D1159" i="1"/>
  <c r="H1159" i="1" s="1"/>
  <c r="C1159" i="1"/>
  <c r="D1158" i="1"/>
  <c r="H1158" i="1" s="1"/>
  <c r="C1158" i="1"/>
  <c r="G1158" i="1" s="1"/>
  <c r="D1157" i="1"/>
  <c r="H1157" i="1" s="1"/>
  <c r="C1157" i="1"/>
  <c r="D1156" i="1"/>
  <c r="H1156" i="1" s="1"/>
  <c r="C1156" i="1"/>
  <c r="D1155" i="1"/>
  <c r="H1155" i="1" s="1"/>
  <c r="C1155" i="1"/>
  <c r="D1154" i="1"/>
  <c r="H1154" i="1" s="1"/>
  <c r="C1154" i="1"/>
  <c r="D1153"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G1133" i="1" s="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D1095" i="1"/>
  <c r="H1095" i="1" s="1"/>
  <c r="C1095" i="1"/>
  <c r="D1094" i="1"/>
  <c r="H1094" i="1" s="1"/>
  <c r="C1094" i="1"/>
  <c r="D1093" i="1"/>
  <c r="H1093" i="1" s="1"/>
  <c r="C1093" i="1"/>
  <c r="D1092" i="1"/>
  <c r="H1092" i="1" s="1"/>
  <c r="C1092" i="1"/>
  <c r="D1091" i="1"/>
  <c r="H1091" i="1" s="1"/>
  <c r="C1091" i="1"/>
  <c r="D1090" i="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4" i="1"/>
  <c r="H1074" i="1" s="1"/>
  <c r="C1074"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C991" i="1"/>
  <c r="D989" i="1"/>
  <c r="H989" i="1" s="1"/>
  <c r="C989" i="1"/>
  <c r="D988" i="1"/>
  <c r="H988" i="1" s="1"/>
  <c r="C988" i="1"/>
  <c r="D987" i="1"/>
  <c r="H987" i="1" s="1"/>
  <c r="C987" i="1"/>
  <c r="D986" i="1"/>
  <c r="H986" i="1" s="1"/>
  <c r="C986"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G972" i="1" s="1"/>
  <c r="D971" i="1"/>
  <c r="H971" i="1" s="1"/>
  <c r="C971" i="1"/>
  <c r="G971" i="1" s="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G957" i="1" s="1"/>
  <c r="D956" i="1"/>
  <c r="H956" i="1" s="1"/>
  <c r="C956" i="1"/>
  <c r="D955" i="1"/>
  <c r="H955" i="1" s="1"/>
  <c r="C955" i="1"/>
  <c r="D954" i="1"/>
  <c r="H954" i="1" s="1"/>
  <c r="C954" i="1"/>
  <c r="D953" i="1"/>
  <c r="H953" i="1" s="1"/>
  <c r="C953" i="1"/>
  <c r="D952" i="1"/>
  <c r="H952" i="1" s="1"/>
  <c r="C952" i="1"/>
  <c r="D951" i="1"/>
  <c r="H951" i="1" s="1"/>
  <c r="C951" i="1"/>
  <c r="G951" i="1" s="1"/>
  <c r="D950" i="1"/>
  <c r="H950" i="1" s="1"/>
  <c r="C950" i="1"/>
  <c r="D949" i="1"/>
  <c r="H949" i="1" s="1"/>
  <c r="C949" i="1"/>
  <c r="D948" i="1"/>
  <c r="H948" i="1" s="1"/>
  <c r="C948" i="1"/>
  <c r="G948" i="1" s="1"/>
  <c r="D947" i="1"/>
  <c r="H947" i="1" s="1"/>
  <c r="C947" i="1"/>
  <c r="G947" i="1" s="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G913" i="1" s="1"/>
  <c r="D912" i="1"/>
  <c r="H912" i="1" s="1"/>
  <c r="C912" i="1"/>
  <c r="D911" i="1"/>
  <c r="H911" i="1" s="1"/>
  <c r="C911" i="1"/>
  <c r="G911" i="1" s="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G891" i="1" s="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G869" i="1" s="1"/>
  <c r="D868" i="1"/>
  <c r="H868" i="1" s="1"/>
  <c r="C868" i="1"/>
  <c r="D867" i="1"/>
  <c r="H867" i="1" s="1"/>
  <c r="C867" i="1"/>
  <c r="D866" i="1"/>
  <c r="H866" i="1" s="1"/>
  <c r="C866" i="1"/>
  <c r="D865" i="1"/>
  <c r="H865" i="1" s="1"/>
  <c r="C865" i="1"/>
  <c r="G865" i="1" s="1"/>
  <c r="D864" i="1"/>
  <c r="H864" i="1" s="1"/>
  <c r="C864" i="1"/>
  <c r="G864" i="1" s="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G844" i="1" s="1"/>
  <c r="D843" i="1"/>
  <c r="H843" i="1" s="1"/>
  <c r="C843" i="1"/>
  <c r="D842" i="1"/>
  <c r="H842" i="1" s="1"/>
  <c r="C842" i="1"/>
  <c r="D841" i="1"/>
  <c r="H841" i="1" s="1"/>
  <c r="C841" i="1"/>
  <c r="D840" i="1"/>
  <c r="H840" i="1" s="1"/>
  <c r="C840" i="1"/>
  <c r="D839" i="1"/>
  <c r="H839" i="1" s="1"/>
  <c r="C839" i="1"/>
  <c r="G839" i="1" s="1"/>
  <c r="D838" i="1"/>
  <c r="H838" i="1" s="1"/>
  <c r="C838" i="1"/>
  <c r="G838" i="1" s="1"/>
  <c r="D837" i="1"/>
  <c r="H837" i="1" s="1"/>
  <c r="C837" i="1"/>
  <c r="D836" i="1"/>
  <c r="H836" i="1" s="1"/>
  <c r="C836" i="1"/>
  <c r="D835" i="1"/>
  <c r="H835" i="1" s="1"/>
  <c r="C835" i="1"/>
  <c r="D834" i="1"/>
  <c r="H834" i="1" s="1"/>
  <c r="C834" i="1"/>
  <c r="D833" i="1"/>
  <c r="H833" i="1" s="1"/>
  <c r="C833" i="1"/>
  <c r="D832" i="1"/>
  <c r="H832" i="1" s="1"/>
  <c r="C832" i="1"/>
  <c r="D831" i="1"/>
  <c r="H831" i="1" s="1"/>
  <c r="C831" i="1"/>
  <c r="G831" i="1" s="1"/>
  <c r="D830" i="1"/>
  <c r="H830" i="1" s="1"/>
  <c r="C830" i="1"/>
  <c r="D829" i="1"/>
  <c r="H829" i="1" s="1"/>
  <c r="C829" i="1"/>
  <c r="D828" i="1"/>
  <c r="H828" i="1" s="1"/>
  <c r="C828" i="1"/>
  <c r="G828" i="1" s="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44" i="1"/>
  <c r="H644" i="1" s="1"/>
  <c r="C644" i="1"/>
  <c r="D643" i="1"/>
  <c r="H643" i="1" s="1"/>
  <c r="C643" i="1"/>
  <c r="D642" i="1"/>
  <c r="H642" i="1" s="1"/>
  <c r="C642" i="1"/>
  <c r="D641" i="1"/>
  <c r="H641" i="1" s="1"/>
  <c r="C641" i="1"/>
  <c r="C637" i="1"/>
  <c r="D632" i="1"/>
  <c r="H632" i="1" s="1"/>
  <c r="C632" i="1"/>
  <c r="D631" i="1"/>
  <c r="H631" i="1" s="1"/>
  <c r="C631" i="1"/>
  <c r="G631" i="1" s="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C620" i="1"/>
  <c r="C619" i="1"/>
  <c r="D618" i="1"/>
  <c r="H618" i="1" s="1"/>
  <c r="C618" i="1"/>
  <c r="D617" i="1"/>
  <c r="H617" i="1" s="1"/>
  <c r="C617" i="1"/>
  <c r="D616" i="1"/>
  <c r="H616" i="1" s="1"/>
  <c r="C616" i="1"/>
  <c r="D615" i="1"/>
  <c r="H615" i="1" s="1"/>
  <c r="C615" i="1"/>
  <c r="D614" i="1"/>
  <c r="H614" i="1" s="1"/>
  <c r="C614" i="1"/>
  <c r="G614" i="1" s="1"/>
  <c r="D613" i="1"/>
  <c r="H613" i="1" s="1"/>
  <c r="C613" i="1"/>
  <c r="D612" i="1"/>
  <c r="H612" i="1" s="1"/>
  <c r="C612" i="1"/>
  <c r="G612" i="1" s="1"/>
  <c r="D611" i="1"/>
  <c r="H611" i="1" s="1"/>
  <c r="C611" i="1"/>
  <c r="D610" i="1"/>
  <c r="H610" i="1" s="1"/>
  <c r="C610" i="1"/>
  <c r="D609" i="1"/>
  <c r="H609" i="1" s="1"/>
  <c r="C609" i="1"/>
  <c r="G609" i="1" s="1"/>
  <c r="D608" i="1"/>
  <c r="H608" i="1" s="1"/>
  <c r="C608" i="1"/>
  <c r="G608" i="1" s="1"/>
  <c r="D607" i="1"/>
  <c r="H607" i="1" s="1"/>
  <c r="C607" i="1"/>
  <c r="D606" i="1"/>
  <c r="H606" i="1" s="1"/>
  <c r="C606" i="1"/>
  <c r="D605" i="1"/>
  <c r="H605" i="1" s="1"/>
  <c r="C605" i="1"/>
  <c r="G605" i="1" s="1"/>
  <c r="D604" i="1"/>
  <c r="H604" i="1" s="1"/>
  <c r="C604" i="1"/>
  <c r="G604" i="1" s="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1" i="1" s="1"/>
  <c r="C591" i="1"/>
  <c r="D590" i="1"/>
  <c r="H590" i="1" s="1"/>
  <c r="C590" i="1"/>
  <c r="D589" i="1"/>
  <c r="H589" i="1" s="1"/>
  <c r="C589" i="1"/>
  <c r="D588" i="1"/>
  <c r="H588" i="1" s="1"/>
  <c r="C588" i="1"/>
  <c r="D587" i="1"/>
  <c r="H587" i="1" s="1"/>
  <c r="C587" i="1"/>
  <c r="D586" i="1"/>
  <c r="H586" i="1" s="1"/>
  <c r="C586" i="1"/>
  <c r="D585" i="1"/>
  <c r="H585" i="1" s="1"/>
  <c r="C585" i="1"/>
  <c r="C584" i="1"/>
  <c r="D583" i="1"/>
  <c r="H583" i="1" s="1"/>
  <c r="C583" i="1"/>
  <c r="D582" i="1"/>
  <c r="H582" i="1" s="1"/>
  <c r="C582" i="1"/>
  <c r="G582" i="1" s="1"/>
  <c r="C581" i="1"/>
  <c r="D580" i="1"/>
  <c r="H580" i="1" s="1"/>
  <c r="C580" i="1"/>
  <c r="D579" i="1"/>
  <c r="H579" i="1" s="1"/>
  <c r="C579" i="1"/>
  <c r="D578" i="1"/>
  <c r="H578" i="1" s="1"/>
  <c r="C578" i="1"/>
  <c r="D577" i="1"/>
  <c r="H577" i="1" s="1"/>
  <c r="C577" i="1"/>
  <c r="D576" i="1"/>
  <c r="H576" i="1" s="1"/>
  <c r="C576" i="1"/>
  <c r="C575" i="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G539" i="1" s="1"/>
  <c r="D538" i="1"/>
  <c r="H538" i="1" s="1"/>
  <c r="C538" i="1"/>
  <c r="G538" i="1" s="1"/>
  <c r="D537" i="1"/>
  <c r="H537" i="1" s="1"/>
  <c r="C537" i="1"/>
  <c r="D536" i="1"/>
  <c r="H536" i="1" s="1"/>
  <c r="C536" i="1"/>
  <c r="D535" i="1"/>
  <c r="H535" i="1" s="1"/>
  <c r="C535" i="1"/>
  <c r="G535" i="1" s="1"/>
  <c r="D534" i="1"/>
  <c r="H534" i="1" s="1"/>
  <c r="C534" i="1"/>
  <c r="G534" i="1" s="1"/>
  <c r="D533" i="1"/>
  <c r="H533" i="1" s="1"/>
  <c r="C533" i="1"/>
  <c r="D532" i="1"/>
  <c r="H532" i="1" s="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C523" i="1"/>
  <c r="D521" i="1"/>
  <c r="H521" i="1" s="1"/>
  <c r="C521" i="1"/>
  <c r="D520" i="1"/>
  <c r="H520" i="1" s="1"/>
  <c r="C520" i="1"/>
  <c r="D519" i="1"/>
  <c r="H519" i="1" s="1"/>
  <c r="C519" i="1"/>
  <c r="D518" i="1"/>
  <c r="H518" i="1" s="1"/>
  <c r="C518" i="1"/>
  <c r="D517" i="1"/>
  <c r="H517" i="1" s="1"/>
  <c r="C517" i="1"/>
  <c r="G517" i="1" s="1"/>
  <c r="C516" i="1"/>
  <c r="D515" i="1"/>
  <c r="H515" i="1" s="1"/>
  <c r="C515" i="1"/>
  <c r="D514" i="1"/>
  <c r="H514" i="1" s="1"/>
  <c r="C514" i="1"/>
  <c r="D513" i="1"/>
  <c r="H513" i="1" s="1"/>
  <c r="C513" i="1"/>
  <c r="D512" i="1"/>
  <c r="H512" i="1" s="1"/>
  <c r="C512" i="1"/>
  <c r="D511" i="1"/>
  <c r="H511" i="1" s="1"/>
  <c r="C511" i="1"/>
  <c r="H510" i="1"/>
  <c r="D510" i="1"/>
  <c r="C510" i="1"/>
  <c r="G510" i="1" s="1"/>
  <c r="D509" i="1"/>
  <c r="H509" i="1" s="1"/>
  <c r="C509" i="1"/>
  <c r="D508" i="1"/>
  <c r="H508" i="1" s="1"/>
  <c r="C508" i="1"/>
  <c r="G508" i="1" s="1"/>
  <c r="D507" i="1"/>
  <c r="H507" i="1" s="1"/>
  <c r="C507" i="1"/>
  <c r="D506" i="1"/>
  <c r="H506" i="1" s="1"/>
  <c r="C506" i="1"/>
  <c r="G506" i="1" s="1"/>
  <c r="D505" i="1"/>
  <c r="H505" i="1" s="1"/>
  <c r="C505" i="1"/>
  <c r="D504" i="1"/>
  <c r="H504" i="1" s="1"/>
  <c r="C504" i="1"/>
  <c r="D503" i="1"/>
  <c r="H503" i="1" s="1"/>
  <c r="C503" i="1"/>
  <c r="D502" i="1"/>
  <c r="H502" i="1" s="1"/>
  <c r="C502" i="1"/>
  <c r="G502" i="1" s="1"/>
  <c r="D501" i="1"/>
  <c r="H501" i="1" s="1"/>
  <c r="C501" i="1"/>
  <c r="D500" i="1"/>
  <c r="H500" i="1" s="1"/>
  <c r="C500" i="1"/>
  <c r="D499" i="1"/>
  <c r="H499" i="1" s="1"/>
  <c r="C499" i="1"/>
  <c r="D498" i="1"/>
  <c r="H498" i="1" s="1"/>
  <c r="C498" i="1"/>
  <c r="G498" i="1" s="1"/>
  <c r="D497" i="1"/>
  <c r="H497" i="1" s="1"/>
  <c r="C497" i="1"/>
  <c r="D496" i="1"/>
  <c r="H496" i="1" s="1"/>
  <c r="C496" i="1"/>
  <c r="D495" i="1"/>
  <c r="H495" i="1" s="1"/>
  <c r="C495" i="1"/>
  <c r="D494" i="1"/>
  <c r="H494" i="1" s="1"/>
  <c r="C494" i="1"/>
  <c r="G494" i="1" s="1"/>
  <c r="D493" i="1"/>
  <c r="H493" i="1" s="1"/>
  <c r="C493" i="1"/>
  <c r="D492" i="1"/>
  <c r="H492" i="1" s="1"/>
  <c r="C492" i="1"/>
  <c r="G492" i="1" s="1"/>
  <c r="D491" i="1"/>
  <c r="H491" i="1" s="1"/>
  <c r="C491" i="1"/>
  <c r="D490" i="1"/>
  <c r="H490" i="1" s="1"/>
  <c r="C490" i="1"/>
  <c r="D489" i="1"/>
  <c r="H489" i="1" s="1"/>
  <c r="C489" i="1"/>
  <c r="D488" i="1"/>
  <c r="H488" i="1" s="1"/>
  <c r="C488" i="1"/>
  <c r="G488" i="1" s="1"/>
  <c r="D487" i="1"/>
  <c r="H487" i="1" s="1"/>
  <c r="C487" i="1"/>
  <c r="D486" i="1"/>
  <c r="H486" i="1" s="1"/>
  <c r="C486" i="1"/>
  <c r="G486" i="1" s="1"/>
  <c r="D485" i="1"/>
  <c r="H485" i="1" s="1"/>
  <c r="C485" i="1"/>
  <c r="D484" i="1"/>
  <c r="H484" i="1" s="1"/>
  <c r="C484" i="1"/>
  <c r="D483" i="1"/>
  <c r="H483" i="1" s="1"/>
  <c r="C483" i="1"/>
  <c r="H482" i="1"/>
  <c r="D482" i="1"/>
  <c r="C482" i="1"/>
  <c r="G482" i="1" s="1"/>
  <c r="D481" i="1"/>
  <c r="H481" i="1" s="1"/>
  <c r="C481" i="1"/>
  <c r="D480" i="1"/>
  <c r="H480" i="1" s="1"/>
  <c r="C480" i="1"/>
  <c r="G480" i="1" s="1"/>
  <c r="D479" i="1"/>
  <c r="H479" i="1" s="1"/>
  <c r="C479" i="1"/>
  <c r="D478" i="1"/>
  <c r="H478" i="1" s="1"/>
  <c r="C478" i="1"/>
  <c r="D477" i="1"/>
  <c r="H477" i="1" s="1"/>
  <c r="C477" i="1"/>
  <c r="D476" i="1"/>
  <c r="H476" i="1" s="1"/>
  <c r="C476" i="1"/>
  <c r="D475" i="1"/>
  <c r="H475" i="1" s="1"/>
  <c r="C475" i="1"/>
  <c r="D474" i="1"/>
  <c r="H474" i="1" s="1"/>
  <c r="C474" i="1"/>
  <c r="D473" i="1"/>
  <c r="H473" i="1" s="1"/>
  <c r="C473" i="1"/>
  <c r="H472" i="1"/>
  <c r="D472" i="1"/>
  <c r="C472" i="1"/>
  <c r="G472" i="1" s="1"/>
  <c r="D471" i="1"/>
  <c r="H471" i="1" s="1"/>
  <c r="C471" i="1"/>
  <c r="D470" i="1"/>
  <c r="H470" i="1" s="1"/>
  <c r="C470" i="1"/>
  <c r="D469" i="1"/>
  <c r="H469" i="1" s="1"/>
  <c r="C469" i="1"/>
  <c r="D468" i="1"/>
  <c r="H468" i="1" s="1"/>
  <c r="C468" i="1"/>
  <c r="D467" i="1"/>
  <c r="H467" i="1" s="1"/>
  <c r="C467" i="1"/>
  <c r="D466" i="1"/>
  <c r="H466" i="1" s="1"/>
  <c r="C466" i="1"/>
  <c r="D465" i="1"/>
  <c r="H465" i="1" s="1"/>
  <c r="C465" i="1"/>
  <c r="H464" i="1"/>
  <c r="D464" i="1"/>
  <c r="C464" i="1"/>
  <c r="G464" i="1" s="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H454" i="1"/>
  <c r="D454" i="1"/>
  <c r="C454" i="1"/>
  <c r="G454" i="1" s="1"/>
  <c r="D453" i="1"/>
  <c r="H453" i="1" s="1"/>
  <c r="C453" i="1"/>
  <c r="D452" i="1"/>
  <c r="H452" i="1" s="1"/>
  <c r="C452" i="1"/>
  <c r="D451" i="1"/>
  <c r="H451" i="1" s="1"/>
  <c r="C451" i="1"/>
  <c r="D450" i="1"/>
  <c r="H450" i="1" s="1"/>
  <c r="C450" i="1"/>
  <c r="G450" i="1" s="1"/>
  <c r="D449" i="1"/>
  <c r="H449" i="1" s="1"/>
  <c r="C449" i="1"/>
  <c r="D448" i="1"/>
  <c r="H448" i="1" s="1"/>
  <c r="C448" i="1"/>
  <c r="G448" i="1" s="1"/>
  <c r="D447" i="1"/>
  <c r="H447" i="1" s="1"/>
  <c r="C447" i="1"/>
  <c r="D446" i="1"/>
  <c r="H446" i="1" s="1"/>
  <c r="C446" i="1"/>
  <c r="D445" i="1"/>
  <c r="H445" i="1" s="1"/>
  <c r="C445" i="1"/>
  <c r="D444" i="1"/>
  <c r="H444" i="1" s="1"/>
  <c r="C444" i="1"/>
  <c r="G444" i="1" s="1"/>
  <c r="D443" i="1"/>
  <c r="H443" i="1" s="1"/>
  <c r="C443" i="1"/>
  <c r="D442" i="1"/>
  <c r="H442" i="1" s="1"/>
  <c r="C442" i="1"/>
  <c r="G442" i="1" s="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G432" i="1" s="1"/>
  <c r="D431" i="1"/>
  <c r="H431" i="1" s="1"/>
  <c r="C431" i="1"/>
  <c r="D430" i="1"/>
  <c r="H430" i="1" s="1"/>
  <c r="C430" i="1"/>
  <c r="G430" i="1" s="1"/>
  <c r="D429" i="1"/>
  <c r="H429" i="1" s="1"/>
  <c r="C429" i="1"/>
  <c r="D428" i="1"/>
  <c r="H428" i="1" s="1"/>
  <c r="C428" i="1"/>
  <c r="G428" i="1" s="1"/>
  <c r="D427" i="1"/>
  <c r="H427" i="1" s="1"/>
  <c r="C427" i="1"/>
  <c r="D426" i="1"/>
  <c r="H426" i="1" s="1"/>
  <c r="C426" i="1"/>
  <c r="G426" i="1" s="1"/>
  <c r="D425" i="1"/>
  <c r="C425" i="1"/>
  <c r="D424" i="1"/>
  <c r="H424" i="1" s="1"/>
  <c r="C424" i="1"/>
  <c r="D423" i="1"/>
  <c r="H423" i="1" s="1"/>
  <c r="C423" i="1"/>
  <c r="D422" i="1"/>
  <c r="H422" i="1" s="1"/>
  <c r="C422" i="1"/>
  <c r="D421" i="1"/>
  <c r="H421" i="1" s="1"/>
  <c r="C421" i="1"/>
  <c r="D420" i="1"/>
  <c r="H420" i="1" s="1"/>
  <c r="C420" i="1"/>
  <c r="D419" i="1"/>
  <c r="H419" i="1" s="1"/>
  <c r="C419" i="1"/>
  <c r="D418" i="1"/>
  <c r="H418" i="1" s="1"/>
  <c r="C418" i="1"/>
  <c r="D417" i="1"/>
  <c r="H417" i="1" s="1"/>
  <c r="C417" i="1"/>
  <c r="D416" i="1"/>
  <c r="H416" i="1" s="1"/>
  <c r="C416" i="1"/>
  <c r="D415" i="1"/>
  <c r="H415" i="1" s="1"/>
  <c r="C415" i="1"/>
  <c r="C414" i="1"/>
  <c r="C413" i="1"/>
  <c r="C412" i="1"/>
  <c r="C411" i="1"/>
  <c r="D406" i="1"/>
  <c r="H406" i="1" s="1"/>
  <c r="C406" i="1"/>
  <c r="D405" i="1"/>
  <c r="H405" i="1" s="1"/>
  <c r="C405" i="1"/>
  <c r="D404" i="1"/>
  <c r="H404" i="1" s="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C346"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D295" i="1"/>
  <c r="H295" i="1" s="1"/>
  <c r="C295" i="1"/>
  <c r="C294" i="1"/>
  <c r="D292" i="1"/>
  <c r="H292" i="1" s="1"/>
  <c r="C292" i="1"/>
  <c r="D291" i="1"/>
  <c r="H291" i="1" s="1"/>
  <c r="C291" i="1"/>
  <c r="D290" i="1"/>
  <c r="H290" i="1" s="1"/>
  <c r="C290" i="1"/>
  <c r="D289" i="1"/>
  <c r="H289" i="1" s="1"/>
  <c r="C289" i="1"/>
  <c r="D288" i="1"/>
  <c r="H288" i="1" s="1"/>
  <c r="C288"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G261" i="1" s="1"/>
  <c r="D260" i="1"/>
  <c r="H260" i="1" s="1"/>
  <c r="C260" i="1"/>
  <c r="C259" i="1"/>
  <c r="D258" i="1"/>
  <c r="H258" i="1" s="1"/>
  <c r="C258" i="1"/>
  <c r="D257" i="1"/>
  <c r="H257" i="1" s="1"/>
  <c r="C257" i="1"/>
  <c r="D256" i="1"/>
  <c r="H256" i="1" s="1"/>
  <c r="C256" i="1"/>
  <c r="D255" i="1"/>
  <c r="H255" i="1" s="1"/>
  <c r="C255" i="1"/>
  <c r="D254" i="1"/>
  <c r="H254" i="1" s="1"/>
  <c r="C254" i="1"/>
  <c r="D253" i="1"/>
  <c r="H253" i="1" s="1"/>
  <c r="C253" i="1"/>
  <c r="G253" i="1" s="1"/>
  <c r="D252" i="1"/>
  <c r="H252" i="1" s="1"/>
  <c r="C252" i="1"/>
  <c r="D251" i="1"/>
  <c r="H251" i="1" s="1"/>
  <c r="C251" i="1"/>
  <c r="D250" i="1"/>
  <c r="H250" i="1" s="1"/>
  <c r="C250" i="1"/>
  <c r="D249" i="1"/>
  <c r="H249" i="1" s="1"/>
  <c r="C249" i="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G228" i="1" s="1"/>
  <c r="D227" i="1"/>
  <c r="H227" i="1" s="1"/>
  <c r="C227" i="1"/>
  <c r="D226" i="1"/>
  <c r="H226" i="1" s="1"/>
  <c r="C226" i="1"/>
  <c r="D225" i="1"/>
  <c r="H225" i="1" s="1"/>
  <c r="C225" i="1"/>
  <c r="D224" i="1"/>
  <c r="H224" i="1" s="1"/>
  <c r="C224" i="1"/>
  <c r="D223" i="1"/>
  <c r="H223" i="1" s="1"/>
  <c r="C223" i="1"/>
  <c r="D222" i="1"/>
  <c r="H222" i="1" s="1"/>
  <c r="C222" i="1"/>
  <c r="D221" i="1"/>
  <c r="H221" i="1" s="1"/>
  <c r="C221" i="1"/>
  <c r="C220" i="1"/>
  <c r="D219" i="1"/>
  <c r="H219" i="1" s="1"/>
  <c r="C219" i="1"/>
  <c r="H218" i="1"/>
  <c r="D218" i="1"/>
  <c r="C218" i="1"/>
  <c r="G218" i="1" s="1"/>
  <c r="D217" i="1"/>
  <c r="H217" i="1" s="1"/>
  <c r="C217" i="1"/>
  <c r="D216" i="1"/>
  <c r="H216" i="1" s="1"/>
  <c r="C216" i="1"/>
  <c r="D215" i="1"/>
  <c r="H215" i="1" s="1"/>
  <c r="C215" i="1"/>
  <c r="D214" i="1"/>
  <c r="H214" i="1" s="1"/>
  <c r="C214" i="1"/>
  <c r="D213" i="1"/>
  <c r="H213" i="1" s="1"/>
  <c r="C213" i="1"/>
  <c r="D212" i="1"/>
  <c r="H212" i="1" s="1"/>
  <c r="C212" i="1"/>
  <c r="D211" i="1"/>
  <c r="D210" i="1"/>
  <c r="H210" i="1" s="1"/>
  <c r="C210" i="1"/>
  <c r="G210" i="1" s="1"/>
  <c r="D209" i="1"/>
  <c r="H209" i="1" s="1"/>
  <c r="C209" i="1"/>
  <c r="D208" i="1"/>
  <c r="H208" i="1" s="1"/>
  <c r="C208" i="1"/>
  <c r="D207" i="1"/>
  <c r="H207" i="1" s="1"/>
  <c r="C207" i="1"/>
  <c r="D206" i="1"/>
  <c r="H206" i="1" s="1"/>
  <c r="C206" i="1"/>
  <c r="D205" i="1"/>
  <c r="H205" i="1" s="1"/>
  <c r="C205" i="1"/>
  <c r="D204" i="1"/>
  <c r="H204" i="1" s="1"/>
  <c r="C204" i="1"/>
  <c r="G204" i="1" s="1"/>
  <c r="D203" i="1"/>
  <c r="H203" i="1" s="1"/>
  <c r="C203" i="1"/>
  <c r="D202" i="1"/>
  <c r="H202" i="1" s="1"/>
  <c r="C202" i="1"/>
  <c r="D201" i="1"/>
  <c r="H201" i="1" s="1"/>
  <c r="C201" i="1"/>
  <c r="D200" i="1"/>
  <c r="H200" i="1" s="1"/>
  <c r="C200" i="1"/>
  <c r="G200" i="1" s="1"/>
  <c r="D199" i="1"/>
  <c r="H199" i="1" s="1"/>
  <c r="C199" i="1"/>
  <c r="D198" i="1"/>
  <c r="H198" i="1" s="1"/>
  <c r="C198" i="1"/>
  <c r="D197" i="1"/>
  <c r="H197" i="1" s="1"/>
  <c r="C197" i="1"/>
  <c r="D196" i="1"/>
  <c r="H196" i="1" s="1"/>
  <c r="C196" i="1"/>
  <c r="D195" i="1"/>
  <c r="H195" i="1" s="1"/>
  <c r="C195" i="1"/>
  <c r="G195" i="1" s="1"/>
  <c r="D194" i="1"/>
  <c r="H194" i="1" s="1"/>
  <c r="C194" i="1"/>
  <c r="D193" i="1"/>
  <c r="H193" i="1" s="1"/>
  <c r="C193" i="1"/>
  <c r="C192" i="1"/>
  <c r="D191" i="1"/>
  <c r="H191" i="1" s="1"/>
  <c r="C191" i="1"/>
  <c r="D190" i="1"/>
  <c r="H190" i="1" s="1"/>
  <c r="C190" i="1"/>
  <c r="G190" i="1" s="1"/>
  <c r="D189" i="1"/>
  <c r="H189" i="1" s="1"/>
  <c r="C189" i="1"/>
  <c r="D188" i="1"/>
  <c r="H188" i="1" s="1"/>
  <c r="C188" i="1"/>
  <c r="D187" i="1"/>
  <c r="H187" i="1" s="1"/>
  <c r="C187" i="1"/>
  <c r="D186" i="1"/>
  <c r="H186" i="1" s="1"/>
  <c r="C186" i="1"/>
  <c r="D185" i="1"/>
  <c r="H185" i="1" s="1"/>
  <c r="C185" i="1"/>
  <c r="G185" i="1" s="1"/>
  <c r="C184" i="1"/>
  <c r="D183" i="1"/>
  <c r="H183" i="1" s="1"/>
  <c r="C183" i="1"/>
  <c r="D182" i="1"/>
  <c r="H182" i="1" s="1"/>
  <c r="C182" i="1"/>
  <c r="G182" i="1" s="1"/>
  <c r="D181" i="1"/>
  <c r="H181" i="1" s="1"/>
  <c r="C181" i="1"/>
  <c r="D180" i="1"/>
  <c r="H180" i="1" s="1"/>
  <c r="C180" i="1"/>
  <c r="D179" i="1"/>
  <c r="H179" i="1" s="1"/>
  <c r="C179" i="1"/>
  <c r="G179" i="1" s="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H160" i="1"/>
  <c r="D160" i="1"/>
  <c r="C160" i="1"/>
  <c r="G160"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C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C79" i="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H36" i="1"/>
  <c r="D36" i="1"/>
  <c r="C36" i="1"/>
  <c r="G36" i="1" s="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G8" i="1" s="1"/>
  <c r="D7" i="1"/>
  <c r="H7" i="1" s="1"/>
  <c r="C7" i="1"/>
  <c r="D6" i="1"/>
  <c r="H6" i="1" s="1"/>
  <c r="C6" i="1"/>
  <c r="D5" i="1"/>
  <c r="H5" i="1" s="1"/>
  <c r="C5" i="1"/>
  <c r="D4" i="1"/>
  <c r="H4" i="1" s="1"/>
  <c r="C4" i="1"/>
  <c r="C3" i="1"/>
  <c r="J1440" i="1" l="1"/>
  <c r="H1437" i="1"/>
  <c r="H1438" i="1"/>
  <c r="H1440" i="1"/>
  <c r="I1440" i="1" s="1"/>
  <c r="H1409" i="1"/>
  <c r="G1408" i="1"/>
  <c r="D1408" i="1"/>
  <c r="H1408" i="1" s="1"/>
  <c r="E141" i="6"/>
  <c r="F114" i="6"/>
  <c r="F115" i="6"/>
  <c r="C1576" i="1"/>
  <c r="G1576" i="1" s="1"/>
  <c r="G1270" i="1"/>
  <c r="G1269" i="1"/>
  <c r="G1268" i="1"/>
  <c r="G1267" i="1"/>
  <c r="G1266" i="1"/>
  <c r="G1265" i="1"/>
  <c r="G1263" i="1"/>
  <c r="G1264" i="1"/>
  <c r="G1241" i="1"/>
  <c r="G1240" i="1"/>
  <c r="H991" i="1"/>
  <c r="H1223" i="1"/>
  <c r="C1223" i="1"/>
  <c r="E245" i="5"/>
  <c r="D1222" i="1" s="1"/>
  <c r="H1222" i="1" s="1"/>
  <c r="G282" i="1"/>
  <c r="G281" i="1"/>
  <c r="G283" i="1"/>
  <c r="G284" i="1"/>
  <c r="E32" i="9"/>
  <c r="B32" i="9" s="1"/>
  <c r="G981" i="1"/>
  <c r="G975" i="1"/>
  <c r="G969" i="1"/>
  <c r="G967" i="1"/>
  <c r="G963" i="1"/>
  <c r="G961" i="1"/>
  <c r="G949" i="1"/>
  <c r="G944" i="1"/>
  <c r="G941" i="1"/>
  <c r="G938" i="1"/>
  <c r="G931" i="1"/>
  <c r="G917" i="1"/>
  <c r="G915" i="1"/>
  <c r="G914" i="1"/>
  <c r="G899" i="1"/>
  <c r="G887" i="1"/>
  <c r="G870" i="1"/>
  <c r="G837" i="1"/>
  <c r="G836" i="1"/>
  <c r="G833" i="1"/>
  <c r="G830" i="1"/>
  <c r="G827" i="1"/>
  <c r="G826" i="1"/>
  <c r="G825" i="1"/>
  <c r="G824" i="1"/>
  <c r="G823" i="1"/>
  <c r="G821" i="1"/>
  <c r="G820" i="1"/>
  <c r="G819" i="1"/>
  <c r="G817" i="1"/>
  <c r="G805" i="1"/>
  <c r="G800" i="1"/>
  <c r="G797" i="1"/>
  <c r="G796" i="1"/>
  <c r="G795" i="1"/>
  <c r="G794" i="1"/>
  <c r="G793" i="1"/>
  <c r="G785" i="1"/>
  <c r="G773" i="1"/>
  <c r="G771" i="1"/>
  <c r="G769" i="1"/>
  <c r="G743" i="1"/>
  <c r="G733" i="1"/>
  <c r="G727" i="1"/>
  <c r="G723" i="1"/>
  <c r="G719" i="1"/>
  <c r="G717" i="1"/>
  <c r="G713" i="1"/>
  <c r="G707" i="1"/>
  <c r="G704" i="1"/>
  <c r="G701" i="1"/>
  <c r="G696" i="1"/>
  <c r="G693" i="1"/>
  <c r="G685" i="1"/>
  <c r="G681" i="1"/>
  <c r="G675" i="1"/>
  <c r="G674" i="1"/>
  <c r="G673" i="1"/>
  <c r="G666" i="1"/>
  <c r="G662" i="1"/>
  <c r="G661" i="1"/>
  <c r="G660" i="1"/>
  <c r="G649" i="1"/>
  <c r="G648" i="1"/>
  <c r="G632" i="1"/>
  <c r="G621" i="1"/>
  <c r="G613" i="1"/>
  <c r="G610" i="1"/>
  <c r="G607" i="1"/>
  <c r="G589" i="1"/>
  <c r="G586" i="1"/>
  <c r="G585" i="1"/>
  <c r="G583" i="1"/>
  <c r="G578" i="1"/>
  <c r="G577" i="1"/>
  <c r="G576" i="1"/>
  <c r="G573" i="1"/>
  <c r="G571" i="1"/>
  <c r="G572" i="1"/>
  <c r="G570" i="1"/>
  <c r="G568" i="1"/>
  <c r="G569" i="1"/>
  <c r="G567" i="1"/>
  <c r="G565" i="1"/>
  <c r="G566" i="1"/>
  <c r="G564" i="1"/>
  <c r="G561" i="1"/>
  <c r="G562" i="1"/>
  <c r="G563" i="1"/>
  <c r="G560" i="1"/>
  <c r="G559" i="1"/>
  <c r="G557" i="1"/>
  <c r="G558" i="1"/>
  <c r="G556" i="1"/>
  <c r="G504" i="1"/>
  <c r="G500" i="1"/>
  <c r="G490" i="1"/>
  <c r="G476" i="1"/>
  <c r="G474" i="1"/>
  <c r="G470" i="1"/>
  <c r="G468" i="1"/>
  <c r="G462" i="1"/>
  <c r="G458" i="1"/>
  <c r="G456" i="1"/>
  <c r="G452" i="1"/>
  <c r="G446" i="1"/>
  <c r="G440" i="1"/>
  <c r="G438" i="1"/>
  <c r="G436" i="1"/>
  <c r="G434" i="1"/>
  <c r="G424" i="1"/>
  <c r="G423" i="1"/>
  <c r="G419" i="1"/>
  <c r="G417" i="1"/>
  <c r="G363" i="1"/>
  <c r="E351" i="4"/>
  <c r="E350" i="4" s="1"/>
  <c r="E299" i="4"/>
  <c r="D294" i="1" s="1"/>
  <c r="H294" i="1" s="1"/>
  <c r="G290" i="1"/>
  <c r="G289" i="1"/>
  <c r="G288" i="1"/>
  <c r="G280" i="1"/>
  <c r="G276" i="1"/>
  <c r="G258" i="1"/>
  <c r="E252" i="4"/>
  <c r="D248" i="1" s="1"/>
  <c r="H248" i="1" s="1"/>
  <c r="G250" i="1"/>
  <c r="G241" i="1"/>
  <c r="G235" i="1"/>
  <c r="G231" i="1"/>
  <c r="G229" i="1"/>
  <c r="G205" i="1"/>
  <c r="G201" i="1"/>
  <c r="G199" i="1"/>
  <c r="G197" i="1"/>
  <c r="E196" i="4"/>
  <c r="D192" i="1" s="1"/>
  <c r="H192" i="1" s="1"/>
  <c r="G189" i="1"/>
  <c r="G183" i="1"/>
  <c r="G180" i="1"/>
  <c r="G178" i="1"/>
  <c r="G162" i="1"/>
  <c r="E163" i="4"/>
  <c r="D159" i="1" s="1"/>
  <c r="H159" i="1" s="1"/>
  <c r="G158" i="1"/>
  <c r="G140" i="1"/>
  <c r="G139" i="1"/>
  <c r="G138" i="1"/>
  <c r="G137" i="1"/>
  <c r="G134" i="1"/>
  <c r="G122" i="1"/>
  <c r="G113" i="1"/>
  <c r="F217" i="9"/>
  <c r="B217" i="9" s="1"/>
  <c r="E106" i="4"/>
  <c r="D102" i="1" s="1"/>
  <c r="H102" i="1" s="1"/>
  <c r="G101" i="1"/>
  <c r="G86" i="1"/>
  <c r="G82" i="1"/>
  <c r="G81" i="1"/>
  <c r="G80" i="1"/>
  <c r="G38" i="1"/>
  <c r="G34" i="1"/>
  <c r="G32" i="1"/>
  <c r="G30" i="1"/>
  <c r="F215" i="9"/>
  <c r="B215" i="9" s="1"/>
  <c r="G28" i="1"/>
  <c r="G26" i="1"/>
  <c r="G24" i="1"/>
  <c r="G22" i="1"/>
  <c r="G20" i="1"/>
  <c r="G16" i="1"/>
  <c r="G14" i="1"/>
  <c r="G12" i="1"/>
  <c r="G6" i="1"/>
  <c r="G1283" i="1"/>
  <c r="G1274" i="1"/>
  <c r="G1261" i="1"/>
  <c r="G1256" i="1"/>
  <c r="G1250" i="1"/>
  <c r="G1245" i="1"/>
  <c r="G1231" i="1"/>
  <c r="G1225" i="1"/>
  <c r="G1213" i="1"/>
  <c r="G1212" i="1"/>
  <c r="G1203" i="1"/>
  <c r="G1202" i="1"/>
  <c r="G1200" i="1"/>
  <c r="G1199" i="1"/>
  <c r="G1198" i="1"/>
  <c r="G1194" i="1"/>
  <c r="G1176" i="1"/>
  <c r="G1171" i="1"/>
  <c r="G1156" i="1"/>
  <c r="G1134" i="1"/>
  <c r="G1132" i="1"/>
  <c r="G1128" i="1"/>
  <c r="G1125" i="1"/>
  <c r="G1105" i="1"/>
  <c r="G1067" i="1"/>
  <c r="G1042" i="1"/>
  <c r="G1012" i="1"/>
  <c r="G988" i="1"/>
  <c r="G987" i="1"/>
  <c r="E33" i="9"/>
  <c r="B33" i="9" s="1"/>
  <c r="E286" i="9"/>
  <c r="B286" i="9" s="1"/>
  <c r="E292" i="9"/>
  <c r="B292" i="9" s="1"/>
  <c r="E300" i="9"/>
  <c r="B300" i="9" s="1"/>
  <c r="E302" i="9"/>
  <c r="B302" i="9" s="1"/>
  <c r="G1579" i="1"/>
  <c r="G1577" i="1"/>
  <c r="G1575" i="1"/>
  <c r="G1573" i="1"/>
  <c r="G1571" i="1"/>
  <c r="G1569" i="1"/>
  <c r="G1567" i="1"/>
  <c r="G1565" i="1"/>
  <c r="G1563" i="1"/>
  <c r="G1561" i="1"/>
  <c r="G1559" i="1"/>
  <c r="G1557" i="1"/>
  <c r="G1555" i="1"/>
  <c r="G1553" i="1"/>
  <c r="G1551" i="1"/>
  <c r="G1549" i="1"/>
  <c r="G1547" i="1"/>
  <c r="G1545" i="1"/>
  <c r="G1543" i="1"/>
  <c r="G1541" i="1"/>
  <c r="G1539" i="1"/>
  <c r="G1537" i="1"/>
  <c r="G1535" i="1"/>
  <c r="G1533" i="1"/>
  <c r="G1531" i="1"/>
  <c r="D49" i="8"/>
  <c r="C1524" i="1" s="1"/>
  <c r="G1524" i="1" s="1"/>
  <c r="G1529" i="1"/>
  <c r="G1527" i="1"/>
  <c r="G1525" i="1"/>
  <c r="G1523" i="1"/>
  <c r="G1521" i="1"/>
  <c r="G1519" i="1"/>
  <c r="H1516" i="1"/>
  <c r="G1515" i="1"/>
  <c r="H1514" i="1"/>
  <c r="G1513" i="1"/>
  <c r="D24" i="8"/>
  <c r="C1499" i="1" s="1"/>
  <c r="H1499" i="1" s="1"/>
  <c r="G1511" i="1"/>
  <c r="H1512" i="1"/>
  <c r="H1510" i="1"/>
  <c r="G1509" i="1"/>
  <c r="H1508" i="1"/>
  <c r="G1507" i="1"/>
  <c r="H1506" i="1"/>
  <c r="G1505" i="1"/>
  <c r="H1504" i="1"/>
  <c r="G1503" i="1"/>
  <c r="G1501" i="1"/>
  <c r="H1502" i="1"/>
  <c r="H1500" i="1"/>
  <c r="H1498" i="1"/>
  <c r="G1497" i="1"/>
  <c r="H1496" i="1"/>
  <c r="G1495" i="1"/>
  <c r="G1493" i="1"/>
  <c r="H1494" i="1"/>
  <c r="D6" i="8"/>
  <c r="C1481" i="1" s="1"/>
  <c r="H1481" i="1" s="1"/>
  <c r="H1492" i="1"/>
  <c r="G1491" i="1"/>
  <c r="H1490" i="1"/>
  <c r="G1489" i="1"/>
  <c r="H1488" i="1"/>
  <c r="G1487" i="1"/>
  <c r="H1486" i="1"/>
  <c r="G1485" i="1"/>
  <c r="G1483" i="1"/>
  <c r="H1484" i="1"/>
  <c r="G983" i="1"/>
  <c r="G982" i="1"/>
  <c r="G980" i="1"/>
  <c r="G979" i="1"/>
  <c r="G978" i="1"/>
  <c r="G977" i="1"/>
  <c r="G976" i="1"/>
  <c r="G974" i="1"/>
  <c r="G973" i="1"/>
  <c r="G970" i="1"/>
  <c r="G968" i="1"/>
  <c r="G966" i="1"/>
  <c r="G965" i="1"/>
  <c r="G964" i="1"/>
  <c r="G962" i="1"/>
  <c r="G960" i="1"/>
  <c r="G959" i="1"/>
  <c r="G958" i="1"/>
  <c r="G956" i="1"/>
  <c r="G955" i="1"/>
  <c r="G954" i="1"/>
  <c r="G953" i="1"/>
  <c r="G952" i="1"/>
  <c r="G950" i="1"/>
  <c r="F265" i="9"/>
  <c r="G946" i="1"/>
  <c r="F263" i="9"/>
  <c r="G945" i="1"/>
  <c r="G943" i="1"/>
  <c r="F261" i="9"/>
  <c r="G942" i="1"/>
  <c r="G940" i="1"/>
  <c r="G939" i="1"/>
  <c r="G937" i="1"/>
  <c r="F259" i="9"/>
  <c r="G936" i="1"/>
  <c r="G935" i="1"/>
  <c r="G934" i="1"/>
  <c r="G933" i="1"/>
  <c r="G932" i="1"/>
  <c r="G930" i="1"/>
  <c r="G929" i="1"/>
  <c r="G928" i="1"/>
  <c r="G927" i="1"/>
  <c r="G926" i="1"/>
  <c r="G925" i="1"/>
  <c r="G924" i="1"/>
  <c r="G923" i="1"/>
  <c r="G922" i="1"/>
  <c r="G921" i="1"/>
  <c r="G920" i="1"/>
  <c r="G919" i="1"/>
  <c r="G918" i="1"/>
  <c r="G916" i="1"/>
  <c r="G912" i="1"/>
  <c r="G910" i="1"/>
  <c r="G909" i="1"/>
  <c r="G908" i="1"/>
  <c r="G907" i="1"/>
  <c r="G906" i="1"/>
  <c r="G905" i="1"/>
  <c r="G904" i="1"/>
  <c r="G903" i="1"/>
  <c r="G902" i="1"/>
  <c r="G901" i="1"/>
  <c r="G900" i="1"/>
  <c r="G898" i="1"/>
  <c r="G897" i="1"/>
  <c r="G896" i="1"/>
  <c r="G895" i="1"/>
  <c r="G894" i="1"/>
  <c r="G893" i="1"/>
  <c r="G892" i="1"/>
  <c r="G890" i="1"/>
  <c r="G889" i="1"/>
  <c r="G888" i="1"/>
  <c r="G886" i="1"/>
  <c r="G885" i="1"/>
  <c r="G884" i="1"/>
  <c r="G883" i="1"/>
  <c r="G882" i="1"/>
  <c r="G881" i="1"/>
  <c r="G880" i="1"/>
  <c r="G879" i="1"/>
  <c r="G878" i="1"/>
  <c r="G877" i="1"/>
  <c r="G876" i="1"/>
  <c r="G875" i="1"/>
  <c r="G874" i="1"/>
  <c r="G873" i="1"/>
  <c r="G872" i="1"/>
  <c r="G871" i="1"/>
  <c r="G868" i="1"/>
  <c r="G867" i="1"/>
  <c r="G866" i="1"/>
  <c r="G863" i="1"/>
  <c r="G862" i="1"/>
  <c r="G861" i="1"/>
  <c r="G860" i="1"/>
  <c r="G859" i="1"/>
  <c r="G858" i="1"/>
  <c r="G857" i="1"/>
  <c r="G856" i="1"/>
  <c r="G855" i="1"/>
  <c r="G854" i="1"/>
  <c r="G853" i="1"/>
  <c r="G852" i="1"/>
  <c r="G851" i="1"/>
  <c r="G850" i="1"/>
  <c r="G849" i="1"/>
  <c r="G848" i="1"/>
  <c r="G847" i="1"/>
  <c r="G846" i="1"/>
  <c r="G845" i="1"/>
  <c r="G843" i="1"/>
  <c r="G842" i="1"/>
  <c r="G841" i="1"/>
  <c r="G840" i="1"/>
  <c r="G835" i="1"/>
  <c r="G834" i="1"/>
  <c r="G832" i="1"/>
  <c r="G829" i="1"/>
  <c r="G822" i="1"/>
  <c r="G818" i="1"/>
  <c r="G816" i="1"/>
  <c r="G815" i="1"/>
  <c r="G814" i="1"/>
  <c r="G813" i="1"/>
  <c r="G812" i="1"/>
  <c r="G811" i="1"/>
  <c r="G810" i="1"/>
  <c r="G809" i="1"/>
  <c r="G808" i="1"/>
  <c r="G807" i="1"/>
  <c r="G806" i="1"/>
  <c r="G804" i="1"/>
  <c r="G803" i="1"/>
  <c r="G802" i="1"/>
  <c r="G801" i="1"/>
  <c r="G799" i="1"/>
  <c r="G798" i="1"/>
  <c r="G792" i="1"/>
  <c r="G791" i="1"/>
  <c r="G790" i="1"/>
  <c r="G789" i="1"/>
  <c r="G788" i="1"/>
  <c r="G787" i="1"/>
  <c r="G786" i="1"/>
  <c r="G784" i="1"/>
  <c r="G783" i="1"/>
  <c r="G782" i="1"/>
  <c r="G781" i="1"/>
  <c r="G780" i="1"/>
  <c r="G779" i="1"/>
  <c r="G778" i="1"/>
  <c r="G777" i="1"/>
  <c r="G776" i="1"/>
  <c r="G775" i="1"/>
  <c r="G774" i="1"/>
  <c r="G772" i="1"/>
  <c r="G770" i="1"/>
  <c r="G768" i="1"/>
  <c r="G767" i="1"/>
  <c r="G766" i="1"/>
  <c r="G765" i="1"/>
  <c r="G764" i="1"/>
  <c r="G763" i="1"/>
  <c r="G762" i="1"/>
  <c r="G761" i="1"/>
  <c r="G760" i="1"/>
  <c r="G759" i="1"/>
  <c r="G758" i="1"/>
  <c r="G757" i="1"/>
  <c r="G756" i="1"/>
  <c r="G755" i="1"/>
  <c r="G754" i="1"/>
  <c r="G753" i="1"/>
  <c r="G752" i="1"/>
  <c r="G751" i="1"/>
  <c r="G750" i="1"/>
  <c r="G749" i="1"/>
  <c r="G748" i="1"/>
  <c r="G747" i="1"/>
  <c r="G746" i="1"/>
  <c r="G745" i="1"/>
  <c r="G744" i="1"/>
  <c r="G742" i="1"/>
  <c r="G741" i="1"/>
  <c r="G740" i="1"/>
  <c r="G739" i="1"/>
  <c r="G738" i="1"/>
  <c r="G737" i="1"/>
  <c r="G736" i="1"/>
  <c r="G735" i="1"/>
  <c r="G734" i="1"/>
  <c r="G732" i="1"/>
  <c r="G731" i="1"/>
  <c r="G730" i="1"/>
  <c r="G729" i="1"/>
  <c r="G728" i="1"/>
  <c r="G726" i="1"/>
  <c r="G725" i="1"/>
  <c r="G724" i="1"/>
  <c r="G722" i="1"/>
  <c r="G721" i="1"/>
  <c r="G720" i="1"/>
  <c r="G718" i="1"/>
  <c r="G716" i="1"/>
  <c r="G715" i="1"/>
  <c r="G714" i="1"/>
  <c r="G712" i="1"/>
  <c r="G711" i="1"/>
  <c r="G710" i="1"/>
  <c r="G709" i="1"/>
  <c r="G708" i="1"/>
  <c r="G706" i="1"/>
  <c r="G705" i="1"/>
  <c r="G703" i="1"/>
  <c r="G702" i="1"/>
  <c r="G700" i="1"/>
  <c r="G699" i="1"/>
  <c r="G698" i="1"/>
  <c r="G697" i="1"/>
  <c r="G695" i="1"/>
  <c r="G694" i="1"/>
  <c r="G692" i="1"/>
  <c r="G691" i="1"/>
  <c r="G690" i="1"/>
  <c r="G689" i="1"/>
  <c r="G688" i="1"/>
  <c r="G687" i="1"/>
  <c r="G686" i="1"/>
  <c r="G684" i="1"/>
  <c r="G683" i="1"/>
  <c r="G682" i="1"/>
  <c r="G680" i="1"/>
  <c r="G679" i="1"/>
  <c r="G678" i="1"/>
  <c r="G677" i="1"/>
  <c r="G676" i="1"/>
  <c r="G672" i="1"/>
  <c r="G671" i="1"/>
  <c r="G670" i="1"/>
  <c r="G669" i="1"/>
  <c r="G668" i="1"/>
  <c r="G667" i="1"/>
  <c r="G665" i="1"/>
  <c r="G664" i="1"/>
  <c r="G663" i="1"/>
  <c r="G659" i="1"/>
  <c r="G658" i="1"/>
  <c r="G657" i="1"/>
  <c r="G656" i="1"/>
  <c r="G655" i="1"/>
  <c r="G654" i="1"/>
  <c r="G653" i="1"/>
  <c r="G652" i="1"/>
  <c r="G651" i="1"/>
  <c r="G650" i="1"/>
  <c r="B275" i="9"/>
  <c r="G647" i="1"/>
  <c r="G646" i="1"/>
  <c r="G644" i="1"/>
  <c r="G643" i="1"/>
  <c r="G642" i="1"/>
  <c r="G645" i="1"/>
  <c r="G641" i="1"/>
  <c r="G628" i="1"/>
  <c r="G626" i="1"/>
  <c r="G627" i="1"/>
  <c r="F271" i="9"/>
  <c r="B271" i="9" s="1"/>
  <c r="G625" i="1"/>
  <c r="G623" i="1"/>
  <c r="G624" i="1"/>
  <c r="G622" i="1"/>
  <c r="G619" i="1"/>
  <c r="G620" i="1"/>
  <c r="G618" i="1"/>
  <c r="G617" i="1"/>
  <c r="G616" i="1"/>
  <c r="G611" i="1"/>
  <c r="G615" i="1"/>
  <c r="F269" i="9"/>
  <c r="B269" i="9" s="1"/>
  <c r="G606" i="1"/>
  <c r="F267" i="9"/>
  <c r="B267" i="9" s="1"/>
  <c r="G603" i="1"/>
  <c r="G602" i="1"/>
  <c r="B265" i="9"/>
  <c r="G601" i="1"/>
  <c r="G599" i="1"/>
  <c r="G600" i="1"/>
  <c r="G597" i="1"/>
  <c r="G598" i="1"/>
  <c r="B263" i="9"/>
  <c r="G596" i="1"/>
  <c r="G595" i="1"/>
  <c r="B261" i="9"/>
  <c r="G593" i="1"/>
  <c r="G594" i="1"/>
  <c r="G592" i="1"/>
  <c r="G591" i="1"/>
  <c r="B259" i="9"/>
  <c r="G590" i="1"/>
  <c r="E528" i="4"/>
  <c r="D522" i="1" s="1"/>
  <c r="G587" i="1"/>
  <c r="G588" i="1"/>
  <c r="F257" i="9"/>
  <c r="B257" i="9" s="1"/>
  <c r="G584" i="1"/>
  <c r="G581" i="1"/>
  <c r="G579" i="1"/>
  <c r="G580" i="1"/>
  <c r="G574" i="1"/>
  <c r="D575" i="1"/>
  <c r="H575" i="1" s="1"/>
  <c r="D523" i="1"/>
  <c r="H523" i="1" s="1"/>
  <c r="G555" i="1"/>
  <c r="G554" i="1"/>
  <c r="G553" i="1"/>
  <c r="G552" i="1"/>
  <c r="G551" i="1"/>
  <c r="G549" i="1"/>
  <c r="G550" i="1"/>
  <c r="G548" i="1"/>
  <c r="G547" i="1"/>
  <c r="G546" i="1"/>
  <c r="G544" i="1"/>
  <c r="G545" i="1"/>
  <c r="G543" i="1"/>
  <c r="G542" i="1"/>
  <c r="G541" i="1"/>
  <c r="G540" i="1"/>
  <c r="F255" i="9"/>
  <c r="B255" i="9" s="1"/>
  <c r="G537" i="1"/>
  <c r="G536" i="1"/>
  <c r="F253" i="9"/>
  <c r="B253" i="9" s="1"/>
  <c r="F251" i="9"/>
  <c r="B251" i="9" s="1"/>
  <c r="G532" i="1"/>
  <c r="G533" i="1"/>
  <c r="G531" i="1"/>
  <c r="G529" i="1"/>
  <c r="G530" i="1"/>
  <c r="G528" i="1"/>
  <c r="G527" i="1"/>
  <c r="G526" i="1"/>
  <c r="G523" i="1"/>
  <c r="G524" i="1"/>
  <c r="G525" i="1"/>
  <c r="G521" i="1"/>
  <c r="F249" i="9"/>
  <c r="B249" i="9" s="1"/>
  <c r="G519" i="1"/>
  <c r="G520" i="1"/>
  <c r="G518" i="1"/>
  <c r="G516" i="1"/>
  <c r="G515" i="1"/>
  <c r="G513" i="1"/>
  <c r="G514" i="1"/>
  <c r="G512" i="1"/>
  <c r="G511" i="1"/>
  <c r="F247" i="9"/>
  <c r="G496" i="1"/>
  <c r="B247" i="9"/>
  <c r="F245" i="9"/>
  <c r="B245" i="9" s="1"/>
  <c r="F243" i="9"/>
  <c r="B243" i="9" s="1"/>
  <c r="F241" i="9"/>
  <c r="B241" i="9" s="1"/>
  <c r="F239" i="9"/>
  <c r="G484" i="1"/>
  <c r="B239" i="9"/>
  <c r="F237" i="9"/>
  <c r="B237" i="9" s="1"/>
  <c r="F235" i="9"/>
  <c r="G478" i="1"/>
  <c r="B235" i="9"/>
  <c r="G466" i="1"/>
  <c r="G460" i="1"/>
  <c r="E420" i="4"/>
  <c r="F233" i="9"/>
  <c r="B233" i="9" s="1"/>
  <c r="F232" i="9"/>
  <c r="B232" i="9" s="1"/>
  <c r="F230" i="9"/>
  <c r="B230" i="9" s="1"/>
  <c r="F228" i="9"/>
  <c r="B228" i="9" s="1"/>
  <c r="G421" i="1"/>
  <c r="G422" i="1"/>
  <c r="G420" i="1"/>
  <c r="G418" i="1"/>
  <c r="G415" i="1"/>
  <c r="G416" i="1"/>
  <c r="G406" i="1"/>
  <c r="G405" i="1"/>
  <c r="G404" i="1"/>
  <c r="G401" i="1"/>
  <c r="G400" i="1"/>
  <c r="G399" i="1"/>
  <c r="G397" i="1"/>
  <c r="G398" i="1"/>
  <c r="G395" i="1"/>
  <c r="G396" i="1"/>
  <c r="G394" i="1"/>
  <c r="G391" i="1"/>
  <c r="G392" i="1"/>
  <c r="G393" i="1"/>
  <c r="G390" i="1"/>
  <c r="G389" i="1"/>
  <c r="G388" i="1"/>
  <c r="G386" i="1"/>
  <c r="G387" i="1"/>
  <c r="G385" i="1"/>
  <c r="G383" i="1"/>
  <c r="G384" i="1"/>
  <c r="G382" i="1"/>
  <c r="G381" i="1"/>
  <c r="G380" i="1"/>
  <c r="F383" i="4"/>
  <c r="G378" i="1"/>
  <c r="G379" i="1"/>
  <c r="G377" i="1"/>
  <c r="G376" i="1"/>
  <c r="G375" i="1"/>
  <c r="G373" i="1"/>
  <c r="G374" i="1"/>
  <c r="G372" i="1"/>
  <c r="G371" i="1"/>
  <c r="G370" i="1"/>
  <c r="G369" i="1"/>
  <c r="G368" i="1"/>
  <c r="G367" i="1"/>
  <c r="G366" i="1"/>
  <c r="F369" i="4"/>
  <c r="G364" i="1"/>
  <c r="G365" i="1"/>
  <c r="G362" i="1"/>
  <c r="G361" i="1"/>
  <c r="F363" i="4"/>
  <c r="G358" i="1"/>
  <c r="G359" i="1"/>
  <c r="G360" i="1"/>
  <c r="G357" i="1"/>
  <c r="G356" i="1"/>
  <c r="G355" i="1"/>
  <c r="G354" i="1"/>
  <c r="D346" i="1"/>
  <c r="H346" i="1" s="1"/>
  <c r="G353" i="1"/>
  <c r="G351" i="1"/>
  <c r="G352" i="1"/>
  <c r="G350" i="1"/>
  <c r="G349" i="1"/>
  <c r="G346" i="1"/>
  <c r="G347" i="1"/>
  <c r="G348" i="1"/>
  <c r="G343" i="1"/>
  <c r="G344" i="1"/>
  <c r="G342" i="1"/>
  <c r="G339" i="1"/>
  <c r="G340" i="1"/>
  <c r="G341" i="1"/>
  <c r="G338" i="1"/>
  <c r="G337" i="1"/>
  <c r="G336" i="1"/>
  <c r="G334" i="1"/>
  <c r="G335" i="1"/>
  <c r="G333" i="1"/>
  <c r="G331" i="1"/>
  <c r="G332" i="1"/>
  <c r="G330" i="1"/>
  <c r="G329" i="1"/>
  <c r="G328" i="1"/>
  <c r="G326" i="1"/>
  <c r="G327" i="1"/>
  <c r="G325" i="1"/>
  <c r="G324" i="1"/>
  <c r="G323" i="1"/>
  <c r="G321" i="1"/>
  <c r="G322" i="1"/>
  <c r="G320" i="1"/>
  <c r="G319" i="1"/>
  <c r="G318" i="1"/>
  <c r="G317" i="1"/>
  <c r="G316" i="1"/>
  <c r="G315" i="1"/>
  <c r="G314" i="1"/>
  <c r="G312" i="1"/>
  <c r="G313" i="1"/>
  <c r="G311" i="1"/>
  <c r="G310" i="1"/>
  <c r="G309" i="1"/>
  <c r="G306" i="1"/>
  <c r="G307" i="1"/>
  <c r="G308" i="1"/>
  <c r="G305" i="1"/>
  <c r="G304" i="1"/>
  <c r="G303" i="1"/>
  <c r="G302" i="1"/>
  <c r="G301" i="1"/>
  <c r="G299" i="1"/>
  <c r="G300" i="1"/>
  <c r="G298" i="1"/>
  <c r="G297" i="1"/>
  <c r="G294" i="1"/>
  <c r="G295" i="1"/>
  <c r="G296" i="1"/>
  <c r="G292" i="1"/>
  <c r="G291" i="1"/>
  <c r="F418" i="4"/>
  <c r="G413" i="1"/>
  <c r="E644" i="4"/>
  <c r="D638" i="1" s="1"/>
  <c r="G411" i="1"/>
  <c r="G412" i="1"/>
  <c r="G279" i="1"/>
  <c r="G278" i="1"/>
  <c r="G277" i="1"/>
  <c r="G275" i="1"/>
  <c r="G274" i="1"/>
  <c r="G273" i="1"/>
  <c r="G272" i="1"/>
  <c r="G271" i="1"/>
  <c r="G269" i="1"/>
  <c r="G270" i="1"/>
  <c r="G268" i="1"/>
  <c r="G267" i="1"/>
  <c r="E263" i="4"/>
  <c r="D259" i="1" s="1"/>
  <c r="H259" i="1" s="1"/>
  <c r="G266" i="1"/>
  <c r="G264" i="1"/>
  <c r="G265" i="1"/>
  <c r="G263" i="1"/>
  <c r="G262" i="1"/>
  <c r="G259" i="1"/>
  <c r="G260" i="1"/>
  <c r="F226" i="9"/>
  <c r="B226" i="9" s="1"/>
  <c r="G257" i="1"/>
  <c r="G255" i="1"/>
  <c r="G256" i="1"/>
  <c r="G254" i="1"/>
  <c r="G252" i="1"/>
  <c r="G249" i="1"/>
  <c r="G251" i="1"/>
  <c r="G248" i="1"/>
  <c r="G247" i="1"/>
  <c r="G246" i="1"/>
  <c r="G245" i="1"/>
  <c r="G243" i="1"/>
  <c r="G244" i="1"/>
  <c r="G242" i="1"/>
  <c r="E224" i="4"/>
  <c r="D220" i="1" s="1"/>
  <c r="H220" i="1" s="1"/>
  <c r="G240" i="1"/>
  <c r="G239" i="1"/>
  <c r="G238" i="1"/>
  <c r="G236" i="1"/>
  <c r="G237" i="1"/>
  <c r="G234" i="1"/>
  <c r="G232" i="1"/>
  <c r="G233" i="1"/>
  <c r="G227" i="1"/>
  <c r="G230" i="1"/>
  <c r="G226" i="1"/>
  <c r="G224" i="1"/>
  <c r="G225" i="1"/>
  <c r="G223" i="1"/>
  <c r="G221" i="1"/>
  <c r="G222" i="1"/>
  <c r="G219" i="1"/>
  <c r="G217" i="1"/>
  <c r="G215" i="1"/>
  <c r="G216" i="1"/>
  <c r="G214" i="1"/>
  <c r="G212" i="1"/>
  <c r="G213" i="1"/>
  <c r="G209" i="1"/>
  <c r="G208" i="1"/>
  <c r="F210" i="4"/>
  <c r="G206" i="1"/>
  <c r="G207" i="1"/>
  <c r="F224" i="9"/>
  <c r="B224" i="9" s="1"/>
  <c r="G203" i="1"/>
  <c r="G202" i="1"/>
  <c r="G198" i="1"/>
  <c r="G196" i="1"/>
  <c r="F196" i="4"/>
  <c r="G192" i="1"/>
  <c r="G193" i="1"/>
  <c r="G194" i="1"/>
  <c r="G191" i="1"/>
  <c r="G188" i="1"/>
  <c r="G187" i="1"/>
  <c r="F188" i="4"/>
  <c r="G186" i="1"/>
  <c r="G184" i="1"/>
  <c r="F222" i="9"/>
  <c r="B222" i="9" s="1"/>
  <c r="G181" i="1"/>
  <c r="F220" i="9"/>
  <c r="B220" i="9" s="1"/>
  <c r="G177" i="1"/>
  <c r="G176" i="1"/>
  <c r="G175" i="1"/>
  <c r="G159" i="1"/>
  <c r="F177" i="4"/>
  <c r="G173" i="1"/>
  <c r="G174" i="1"/>
  <c r="G172" i="1"/>
  <c r="G171" i="1"/>
  <c r="G170" i="1"/>
  <c r="G169" i="1"/>
  <c r="G168" i="1"/>
  <c r="G167" i="1"/>
  <c r="F169" i="4"/>
  <c r="G165" i="1"/>
  <c r="G166" i="1"/>
  <c r="F163" i="4"/>
  <c r="F164" i="4"/>
  <c r="G164" i="1"/>
  <c r="G163" i="1"/>
  <c r="G161" i="1"/>
  <c r="G157" i="1"/>
  <c r="E152" i="4"/>
  <c r="F159" i="4"/>
  <c r="G155" i="1"/>
  <c r="G156" i="1"/>
  <c r="F218" i="9"/>
  <c r="G154" i="1"/>
  <c r="B218" i="9"/>
  <c r="G153" i="1"/>
  <c r="G152" i="1"/>
  <c r="G151" i="1"/>
  <c r="F153" i="4"/>
  <c r="G149" i="1"/>
  <c r="G150" i="1"/>
  <c r="G146" i="1"/>
  <c r="G145" i="1"/>
  <c r="G144" i="1"/>
  <c r="G143" i="1"/>
  <c r="G142" i="1"/>
  <c r="G135" i="1"/>
  <c r="G136" i="1"/>
  <c r="G141" i="1"/>
  <c r="G129" i="1"/>
  <c r="G133" i="1"/>
  <c r="G132" i="1"/>
  <c r="F134" i="4"/>
  <c r="G130" i="1"/>
  <c r="G131" i="1"/>
  <c r="G128" i="1"/>
  <c r="G127" i="1"/>
  <c r="G126" i="1"/>
  <c r="F128" i="4"/>
  <c r="G124" i="1"/>
  <c r="G125" i="1"/>
  <c r="G120" i="1"/>
  <c r="G121" i="1"/>
  <c r="G123" i="1"/>
  <c r="F124" i="4"/>
  <c r="F125" i="4"/>
  <c r="G119" i="1"/>
  <c r="G118" i="1"/>
  <c r="G116" i="1"/>
  <c r="G117" i="1"/>
  <c r="G115" i="1"/>
  <c r="G114" i="1"/>
  <c r="G112" i="1"/>
  <c r="G111" i="1"/>
  <c r="G110" i="1"/>
  <c r="F112" i="4"/>
  <c r="G108" i="1"/>
  <c r="G109" i="1"/>
  <c r="G107" i="1"/>
  <c r="G106" i="1"/>
  <c r="G105" i="1"/>
  <c r="G102" i="1"/>
  <c r="G103" i="1"/>
  <c r="G104" i="1"/>
  <c r="G100" i="1"/>
  <c r="G99" i="1"/>
  <c r="G98" i="1"/>
  <c r="G97" i="1"/>
  <c r="G96" i="1"/>
  <c r="G94" i="1"/>
  <c r="G95" i="1"/>
  <c r="G93" i="1"/>
  <c r="G92" i="1"/>
  <c r="G91" i="1"/>
  <c r="G90" i="1"/>
  <c r="G89" i="1"/>
  <c r="E82" i="4"/>
  <c r="D78" i="1" s="1"/>
  <c r="H78" i="1" s="1"/>
  <c r="G87" i="1"/>
  <c r="G88" i="1"/>
  <c r="F216" i="9"/>
  <c r="B216" i="9" s="1"/>
  <c r="G85" i="1"/>
  <c r="G84" i="1"/>
  <c r="G83" i="1"/>
  <c r="D79" i="1"/>
  <c r="H79" i="1" s="1"/>
  <c r="G78" i="1"/>
  <c r="G77" i="1"/>
  <c r="G76" i="1"/>
  <c r="G75" i="1"/>
  <c r="G73" i="1"/>
  <c r="G74" i="1"/>
  <c r="G72" i="1"/>
  <c r="G70" i="1"/>
  <c r="G71" i="1"/>
  <c r="G69" i="1"/>
  <c r="G67" i="1"/>
  <c r="G68" i="1"/>
  <c r="F68" i="4"/>
  <c r="G66" i="1"/>
  <c r="G64" i="1"/>
  <c r="G65" i="1"/>
  <c r="G63" i="1"/>
  <c r="G61" i="1"/>
  <c r="G62" i="1"/>
  <c r="G60" i="1"/>
  <c r="F62" i="4"/>
  <c r="G58" i="1"/>
  <c r="G59" i="1"/>
  <c r="G57" i="1"/>
  <c r="G55" i="1"/>
  <c r="G56" i="1"/>
  <c r="G54" i="1"/>
  <c r="G53" i="1"/>
  <c r="G52" i="1"/>
  <c r="G50" i="1"/>
  <c r="G51" i="1"/>
  <c r="G49" i="1"/>
  <c r="G46" i="1"/>
  <c r="G47" i="1"/>
  <c r="G48" i="1"/>
  <c r="G45" i="1"/>
  <c r="G44" i="1"/>
  <c r="G43" i="1"/>
  <c r="G40" i="1"/>
  <c r="G41" i="1"/>
  <c r="G42" i="1"/>
  <c r="G39" i="1"/>
  <c r="E7" i="4"/>
  <c r="D3" i="1" s="1"/>
  <c r="H3" i="1" s="1"/>
  <c r="F214" i="9"/>
  <c r="B214" i="9" s="1"/>
  <c r="G18" i="1"/>
  <c r="G10" i="1"/>
  <c r="G4" i="1"/>
  <c r="G1298" i="1"/>
  <c r="G1297" i="1"/>
  <c r="G1296" i="1"/>
  <c r="G1295" i="1"/>
  <c r="G1294" i="1"/>
  <c r="G1293" i="1"/>
  <c r="G1292" i="1"/>
  <c r="G1291" i="1"/>
  <c r="G1290" i="1"/>
  <c r="G1289" i="1"/>
  <c r="G1288" i="1"/>
  <c r="G1287" i="1"/>
  <c r="G1286" i="1"/>
  <c r="G1285" i="1"/>
  <c r="G1284" i="1"/>
  <c r="G1282" i="1"/>
  <c r="G1281" i="1"/>
  <c r="G1280" i="1"/>
  <c r="G1279" i="1"/>
  <c r="G1278" i="1"/>
  <c r="G1277" i="1"/>
  <c r="G1276" i="1"/>
  <c r="G1275" i="1"/>
  <c r="G1273" i="1"/>
  <c r="G1272" i="1"/>
  <c r="G1271" i="1"/>
  <c r="G1262" i="1"/>
  <c r="G1260" i="1"/>
  <c r="G1259" i="1"/>
  <c r="G1258" i="1"/>
  <c r="G1257" i="1"/>
  <c r="G1255" i="1"/>
  <c r="G1254" i="1"/>
  <c r="G1253" i="1"/>
  <c r="G1252" i="1"/>
  <c r="G1251" i="1"/>
  <c r="G1249" i="1"/>
  <c r="G1248" i="1"/>
  <c r="G1247" i="1"/>
  <c r="G1246" i="1"/>
  <c r="G1244" i="1"/>
  <c r="G1235" i="1"/>
  <c r="G1236" i="1"/>
  <c r="G1237" i="1"/>
  <c r="G1234" i="1"/>
  <c r="G1233" i="1"/>
  <c r="G1232" i="1"/>
  <c r="G1230" i="1"/>
  <c r="G1229" i="1"/>
  <c r="G1227" i="1"/>
  <c r="G1228" i="1"/>
  <c r="G1226" i="1"/>
  <c r="F246" i="5"/>
  <c r="G1223" i="1"/>
  <c r="G1224" i="1"/>
  <c r="G1221" i="1"/>
  <c r="G1219" i="1"/>
  <c r="G1220" i="1"/>
  <c r="G1218" i="1"/>
  <c r="G1215" i="1"/>
  <c r="G1216" i="1"/>
  <c r="G1217" i="1"/>
  <c r="G1211" i="1"/>
  <c r="G1209" i="1"/>
  <c r="G1207" i="1"/>
  <c r="G1206" i="1"/>
  <c r="G1205" i="1"/>
  <c r="G1204" i="1"/>
  <c r="G1201" i="1"/>
  <c r="G1197" i="1"/>
  <c r="G1196" i="1"/>
  <c r="G1195" i="1"/>
  <c r="G1193" i="1"/>
  <c r="G1191" i="1"/>
  <c r="G1190" i="1"/>
  <c r="G1189" i="1"/>
  <c r="G1188" i="1"/>
  <c r="G1186" i="1"/>
  <c r="G1183" i="1"/>
  <c r="G1184" i="1"/>
  <c r="G1182" i="1"/>
  <c r="G1181" i="1"/>
  <c r="G1180" i="1"/>
  <c r="G1179" i="1"/>
  <c r="G1178" i="1"/>
  <c r="G1177" i="1"/>
  <c r="G1175" i="1"/>
  <c r="G1174" i="1"/>
  <c r="G1172" i="1"/>
  <c r="G1170" i="1"/>
  <c r="G1167" i="1"/>
  <c r="G1168" i="1"/>
  <c r="G1166" i="1"/>
  <c r="G1165" i="1"/>
  <c r="G1164" i="1"/>
  <c r="G1163" i="1"/>
  <c r="G1161" i="1"/>
  <c r="G1160" i="1"/>
  <c r="G1159" i="1"/>
  <c r="F180" i="5"/>
  <c r="G1157" i="1"/>
  <c r="G1154" i="1"/>
  <c r="G1155" i="1"/>
  <c r="G1151" i="1"/>
  <c r="G1150" i="1"/>
  <c r="F170" i="5"/>
  <c r="G1148" i="1"/>
  <c r="G1149" i="1"/>
  <c r="G1147" i="1"/>
  <c r="G1146" i="1"/>
  <c r="G1145" i="1"/>
  <c r="G1144" i="1"/>
  <c r="G1142" i="1"/>
  <c r="G1143" i="1"/>
  <c r="G1141" i="1"/>
  <c r="G1140" i="1"/>
  <c r="G1139" i="1"/>
  <c r="G1138" i="1"/>
  <c r="G1137" i="1"/>
  <c r="G1136" i="1"/>
  <c r="G1135" i="1"/>
  <c r="G1131" i="1"/>
  <c r="G1130" i="1"/>
  <c r="G1129" i="1"/>
  <c r="G1127" i="1"/>
  <c r="G1126" i="1"/>
  <c r="F146" i="5"/>
  <c r="G1124" i="1"/>
  <c r="E290" i="9"/>
  <c r="B290" i="9" s="1"/>
  <c r="G1123" i="1"/>
  <c r="G1122" i="1"/>
  <c r="G1120" i="1"/>
  <c r="G1121" i="1"/>
  <c r="G1119" i="1"/>
  <c r="G1118" i="1"/>
  <c r="G1117" i="1"/>
  <c r="G1116" i="1"/>
  <c r="G1115" i="1"/>
  <c r="G1113" i="1"/>
  <c r="G1114" i="1"/>
  <c r="G1111" i="1"/>
  <c r="G1110" i="1"/>
  <c r="G1109" i="1"/>
  <c r="G1108" i="1"/>
  <c r="G1107" i="1"/>
  <c r="G1104" i="1"/>
  <c r="G1106" i="1"/>
  <c r="G1103" i="1"/>
  <c r="G1102" i="1"/>
  <c r="G1101" i="1"/>
  <c r="G1100" i="1"/>
  <c r="G1099" i="1"/>
  <c r="G1097" i="1"/>
  <c r="G1098" i="1"/>
  <c r="G1095" i="1"/>
  <c r="G1094" i="1"/>
  <c r="G1093" i="1"/>
  <c r="G1092" i="1"/>
  <c r="G1091" i="1"/>
  <c r="G1089" i="1"/>
  <c r="G1088" i="1"/>
  <c r="G1087" i="1"/>
  <c r="H289" i="9"/>
  <c r="G1086" i="1"/>
  <c r="G1084" i="1"/>
  <c r="G1085" i="1"/>
  <c r="G1083" i="1"/>
  <c r="G1082" i="1"/>
  <c r="G1081" i="1"/>
  <c r="G1080" i="1"/>
  <c r="G1079" i="1"/>
  <c r="G1078" i="1"/>
  <c r="G1077" i="1"/>
  <c r="G1076" i="1"/>
  <c r="G1075" i="1"/>
  <c r="G1074" i="1"/>
  <c r="G1073" i="1"/>
  <c r="G1072" i="1"/>
  <c r="G1071" i="1"/>
  <c r="G1070" i="1"/>
  <c r="G1069" i="1"/>
  <c r="G1068" i="1"/>
  <c r="G1066" i="1"/>
  <c r="G1064" i="1"/>
  <c r="G1063" i="1"/>
  <c r="G1062" i="1"/>
  <c r="G1061" i="1"/>
  <c r="G1060" i="1"/>
  <c r="G1059" i="1"/>
  <c r="G1057" i="1"/>
  <c r="G1058" i="1"/>
  <c r="G1055" i="1"/>
  <c r="G1054" i="1"/>
  <c r="G1053" i="1"/>
  <c r="G1052" i="1"/>
  <c r="G1051" i="1"/>
  <c r="G1050" i="1"/>
  <c r="G1047" i="1"/>
  <c r="G1048" i="1"/>
  <c r="G1049" i="1"/>
  <c r="G1045" i="1"/>
  <c r="G1044" i="1"/>
  <c r="G1043" i="1"/>
  <c r="G1041" i="1"/>
  <c r="G1040" i="1"/>
  <c r="G1039" i="1"/>
  <c r="G1038" i="1"/>
  <c r="G1037" i="1"/>
  <c r="G1036" i="1"/>
  <c r="G1034" i="1"/>
  <c r="G1035" i="1"/>
  <c r="G1033" i="1"/>
  <c r="G1032" i="1"/>
  <c r="G1030" i="1"/>
  <c r="G1031" i="1"/>
  <c r="G1029" i="1"/>
  <c r="G1028" i="1"/>
  <c r="G1027" i="1"/>
  <c r="G1026" i="1"/>
  <c r="G1025" i="1"/>
  <c r="G1023" i="1"/>
  <c r="G1024" i="1"/>
  <c r="G1022" i="1"/>
  <c r="G1021" i="1"/>
  <c r="G1019" i="1"/>
  <c r="G1020" i="1"/>
  <c r="G1018" i="1"/>
  <c r="G1017" i="1"/>
  <c r="G1016" i="1"/>
  <c r="G1015" i="1"/>
  <c r="F35" i="5"/>
  <c r="G1013" i="1"/>
  <c r="G1014" i="1"/>
  <c r="G1011" i="1"/>
  <c r="G1010" i="1"/>
  <c r="G1009" i="1"/>
  <c r="E12" i="5"/>
  <c r="D990" i="1" s="1"/>
  <c r="G1007" i="1"/>
  <c r="G1008" i="1"/>
  <c r="G1006" i="1"/>
  <c r="G1005" i="1"/>
  <c r="G1004" i="1"/>
  <c r="G1003" i="1"/>
  <c r="G1002" i="1"/>
  <c r="G1001" i="1"/>
  <c r="G1000" i="1"/>
  <c r="G999" i="1"/>
  <c r="F19" i="5"/>
  <c r="G997" i="1"/>
  <c r="G998" i="1"/>
  <c r="G996" i="1"/>
  <c r="G995" i="1"/>
  <c r="G994" i="1"/>
  <c r="F13" i="5"/>
  <c r="G993" i="1"/>
  <c r="G991" i="1"/>
  <c r="G992" i="1"/>
  <c r="G989" i="1"/>
  <c r="F8" i="5"/>
  <c r="G986" i="1"/>
  <c r="E293" i="9"/>
  <c r="B293" i="9" s="1"/>
  <c r="E27" i="9"/>
  <c r="B27" i="9" s="1"/>
  <c r="G3" i="1"/>
  <c r="G5" i="1"/>
  <c r="G7" i="1"/>
  <c r="G9" i="1"/>
  <c r="G11" i="1"/>
  <c r="G13" i="1"/>
  <c r="G15" i="1"/>
  <c r="G17" i="1"/>
  <c r="G19" i="1"/>
  <c r="G21" i="1"/>
  <c r="G23" i="1"/>
  <c r="G25" i="1"/>
  <c r="G27" i="1"/>
  <c r="G29" i="1"/>
  <c r="G31" i="1"/>
  <c r="G33" i="1"/>
  <c r="G35" i="1"/>
  <c r="G37" i="1"/>
  <c r="G425" i="1"/>
  <c r="H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1090" i="1"/>
  <c r="H1090" i="1"/>
  <c r="G1299" i="1"/>
  <c r="G1389" i="1"/>
  <c r="H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J1456" i="1"/>
  <c r="H1456" i="1"/>
  <c r="G1456" i="1"/>
  <c r="J1457" i="1"/>
  <c r="H1457" i="1"/>
  <c r="G1457" i="1"/>
  <c r="I1457" i="1" s="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G1480" i="1"/>
  <c r="H1520" i="1"/>
  <c r="H1522"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E298" i="4"/>
  <c r="F351" i="4"/>
  <c r="D350" i="4"/>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F106" i="4"/>
  <c r="D6" i="4"/>
  <c r="D151" i="4"/>
  <c r="F299" i="4"/>
  <c r="D298" i="4"/>
  <c r="F420" i="4"/>
  <c r="G1445" i="1"/>
  <c r="F107" i="4"/>
  <c r="F197" i="4"/>
  <c r="D215" i="4"/>
  <c r="F300" i="4"/>
  <c r="F312" i="4"/>
  <c r="F352" i="4"/>
  <c r="F364" i="4"/>
  <c r="F416" i="4"/>
  <c r="F421" i="4"/>
  <c r="F473" i="4"/>
  <c r="F485" i="4"/>
  <c r="F529" i="4"/>
  <c r="D528" i="4"/>
  <c r="G309" i="9"/>
  <c r="E309" i="9" s="1"/>
  <c r="B309" i="9" s="1"/>
  <c r="F190" i="5"/>
  <c r="D176" i="5"/>
  <c r="G310" i="9"/>
  <c r="E310" i="9" s="1"/>
  <c r="B310" i="9" s="1"/>
  <c r="F206" i="5"/>
  <c r="F238" i="5"/>
  <c r="D237" i="5"/>
  <c r="G21" i="9"/>
  <c r="H21" i="9"/>
  <c r="F152" i="4"/>
  <c r="E643" i="4"/>
  <c r="D637" i="1" s="1"/>
  <c r="H637" i="1" s="1"/>
  <c r="D644" i="4"/>
  <c r="F417" i="4"/>
  <c r="G317" i="9"/>
  <c r="E317" i="9" s="1"/>
  <c r="D141" i="6"/>
  <c r="F5" i="6"/>
  <c r="F530" i="4"/>
  <c r="F568" i="4"/>
  <c r="F594" i="4"/>
  <c r="D12" i="5"/>
  <c r="D78" i="5"/>
  <c r="E87" i="5"/>
  <c r="D1065" i="1" s="1"/>
  <c r="H1065" i="1" s="1"/>
  <c r="E289" i="9"/>
  <c r="B289" i="9" s="1"/>
  <c r="F88" i="5"/>
  <c r="D118" i="5"/>
  <c r="D134" i="5"/>
  <c r="E307" i="9"/>
  <c r="B307" i="9" s="1"/>
  <c r="F177" i="5"/>
  <c r="F191" i="5"/>
  <c r="F207" i="5"/>
  <c r="F239" i="5"/>
  <c r="F259" i="5"/>
  <c r="F6" i="6"/>
  <c r="F36" i="6"/>
  <c r="F130" i="6"/>
  <c r="B315" i="9"/>
  <c r="E314" i="9"/>
  <c r="I10" i="3" s="1"/>
  <c r="G143" i="9"/>
  <c r="E143" i="9" s="1"/>
  <c r="B143" i="9" s="1"/>
  <c r="B146" i="9"/>
  <c r="B150" i="9"/>
  <c r="B154" i="9"/>
  <c r="B158" i="9"/>
  <c r="F149" i="5"/>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M213" i="9"/>
  <c r="G192" i="9"/>
  <c r="E192" i="9" s="1"/>
  <c r="B192"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E165" i="9" s="1"/>
  <c r="B165" i="9" s="1"/>
  <c r="G163" i="9"/>
  <c r="E163" i="9" s="1"/>
  <c r="B163" i="9" s="1"/>
  <c r="G161" i="9"/>
  <c r="E161" i="9" s="1"/>
  <c r="B161" i="9" s="1"/>
  <c r="I10" i="9"/>
  <c r="B144" i="9"/>
  <c r="B148" i="9"/>
  <c r="B152" i="9"/>
  <c r="B156" i="9"/>
  <c r="B160" i="9"/>
  <c r="G162" i="9"/>
  <c r="E162" i="9" s="1"/>
  <c r="B162" i="9" s="1"/>
  <c r="G164" i="9"/>
  <c r="E164" i="9" s="1"/>
  <c r="B164" i="9" s="1"/>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G1222" i="1" l="1"/>
  <c r="I1455" i="1"/>
  <c r="I28" i="3"/>
  <c r="D1435" i="1"/>
  <c r="H1524" i="1"/>
  <c r="D43" i="8"/>
  <c r="I35" i="3" s="1"/>
  <c r="E237" i="5"/>
  <c r="I23" i="3" s="1"/>
  <c r="F245" i="5"/>
  <c r="D42" i="8"/>
  <c r="D345" i="1"/>
  <c r="E408" i="4"/>
  <c r="D403" i="1" s="1"/>
  <c r="C1518" i="1"/>
  <c r="G1499" i="1"/>
  <c r="G1481" i="1"/>
  <c r="E636" i="4"/>
  <c r="D630" i="1" s="1"/>
  <c r="G575" i="1"/>
  <c r="E635" i="4"/>
  <c r="D629" i="1" s="1"/>
  <c r="D414" i="1"/>
  <c r="G220" i="1"/>
  <c r="E151" i="4"/>
  <c r="F151" i="4" s="1"/>
  <c r="D148" i="1"/>
  <c r="G79" i="1"/>
  <c r="E6" i="4"/>
  <c r="E7" i="5"/>
  <c r="I20" i="3" s="1"/>
  <c r="E166" i="9"/>
  <c r="B166" i="9" s="1"/>
  <c r="F213" i="9"/>
  <c r="B213" i="9" s="1"/>
  <c r="F118" i="5"/>
  <c r="C1096" i="1"/>
  <c r="F78" i="5"/>
  <c r="C1056" i="1"/>
  <c r="D7" i="5"/>
  <c r="F12" i="5"/>
  <c r="C990" i="1"/>
  <c r="F141" i="6"/>
  <c r="H28" i="3"/>
  <c r="C1435" i="1"/>
  <c r="E175" i="5"/>
  <c r="D1152" i="1" s="1"/>
  <c r="F644" i="4"/>
  <c r="C638" i="1"/>
  <c r="E21" i="9"/>
  <c r="E68" i="5"/>
  <c r="F215" i="4"/>
  <c r="C211" i="1"/>
  <c r="H16" i="3"/>
  <c r="D412" i="4"/>
  <c r="C2" i="1"/>
  <c r="I1474" i="1"/>
  <c r="I1472" i="1"/>
  <c r="I1467" i="1"/>
  <c r="I1465" i="1"/>
  <c r="I1463" i="1"/>
  <c r="I1479" i="1"/>
  <c r="I1477" i="1"/>
  <c r="I1460" i="1"/>
  <c r="I1458" i="1"/>
  <c r="I1456" i="1"/>
  <c r="I1451" i="1"/>
  <c r="I1449" i="1"/>
  <c r="I1447" i="1"/>
  <c r="G637" i="1"/>
  <c r="F134" i="5"/>
  <c r="C1112" i="1"/>
  <c r="D68" i="5"/>
  <c r="B317" i="9"/>
  <c r="E316" i="9"/>
  <c r="H23" i="3"/>
  <c r="C1214" i="1"/>
  <c r="F176" i="5"/>
  <c r="D175" i="5"/>
  <c r="H22" i="3"/>
  <c r="C1153" i="1"/>
  <c r="D636" i="4"/>
  <c r="F528" i="4"/>
  <c r="C522" i="1"/>
  <c r="F643" i="4"/>
  <c r="D635" i="4"/>
  <c r="D407" i="4"/>
  <c r="F298" i="4"/>
  <c r="C293" i="1"/>
  <c r="H17" i="3"/>
  <c r="D289" i="4"/>
  <c r="C147" i="1"/>
  <c r="D408" i="4"/>
  <c r="F350" i="4"/>
  <c r="C345" i="1"/>
  <c r="E407" i="4"/>
  <c r="D402" i="1" s="1"/>
  <c r="D293" i="1"/>
  <c r="G1065" i="1"/>
  <c r="G312" i="9" l="1"/>
  <c r="E312" i="9" s="1"/>
  <c r="B312" i="9" s="1"/>
  <c r="D1214" i="1"/>
  <c r="G1214" i="1" s="1"/>
  <c r="F237" i="5"/>
  <c r="I34" i="3"/>
  <c r="C1517" i="1"/>
  <c r="H1517" i="1" s="1"/>
  <c r="G313" i="9"/>
  <c r="E313" i="9" s="1"/>
  <c r="B313" i="9" s="1"/>
  <c r="K1450" i="9"/>
  <c r="H19" i="9"/>
  <c r="E19" i="9" s="1"/>
  <c r="B19" i="9" s="1"/>
  <c r="G1518" i="1"/>
  <c r="H1518" i="1"/>
  <c r="H414" i="1"/>
  <c r="G414" i="1"/>
  <c r="H148" i="1"/>
  <c r="G148" i="1"/>
  <c r="D147" i="1"/>
  <c r="G147" i="1" s="1"/>
  <c r="E289" i="4"/>
  <c r="F289" i="4" s="1"/>
  <c r="I17" i="3"/>
  <c r="F6" i="4"/>
  <c r="D2" i="1"/>
  <c r="G2" i="1" s="1"/>
  <c r="E412" i="4"/>
  <c r="I16" i="3"/>
  <c r="E290" i="4"/>
  <c r="D286" i="1" s="1"/>
  <c r="D985" i="1"/>
  <c r="F635" i="4"/>
  <c r="C629" i="1"/>
  <c r="H522" i="1"/>
  <c r="G522" i="1"/>
  <c r="F68" i="5"/>
  <c r="H21" i="3"/>
  <c r="C1046" i="1"/>
  <c r="D639" i="4"/>
  <c r="F412" i="4"/>
  <c r="C407" i="1"/>
  <c r="H147" i="1"/>
  <c r="D413" i="4"/>
  <c r="D291" i="4"/>
  <c r="C285" i="1"/>
  <c r="G293" i="1"/>
  <c r="H293" i="1"/>
  <c r="F407" i="4"/>
  <c r="C402" i="1"/>
  <c r="H1153" i="1"/>
  <c r="G1153" i="1"/>
  <c r="F175" i="5"/>
  <c r="C1152" i="1"/>
  <c r="H1214" i="1"/>
  <c r="H1112" i="1"/>
  <c r="G1112" i="1"/>
  <c r="D290" i="4"/>
  <c r="H638" i="1"/>
  <c r="G638" i="1"/>
  <c r="H990" i="1"/>
  <c r="G990" i="1"/>
  <c r="F7" i="5"/>
  <c r="D6" i="5"/>
  <c r="H20" i="3"/>
  <c r="C985" i="1"/>
  <c r="G345" i="1"/>
  <c r="H345" i="1"/>
  <c r="F408" i="4"/>
  <c r="C403" i="1"/>
  <c r="F636" i="4"/>
  <c r="C630" i="1"/>
  <c r="G211" i="1"/>
  <c r="H211" i="1"/>
  <c r="I21" i="3"/>
  <c r="D1046" i="1"/>
  <c r="E6" i="5"/>
  <c r="B21" i="9"/>
  <c r="G1435" i="1"/>
  <c r="H1435" i="1"/>
  <c r="H9" i="3"/>
  <c r="H1056" i="1"/>
  <c r="G1056" i="1"/>
  <c r="H1096" i="1"/>
  <c r="G1096" i="1"/>
  <c r="G1517" i="1" l="1"/>
  <c r="E311" i="9"/>
  <c r="H11" i="3"/>
  <c r="N3" i="9" s="1"/>
  <c r="E413" i="4"/>
  <c r="F413" i="4" s="1"/>
  <c r="D285" i="1"/>
  <c r="H285" i="1" s="1"/>
  <c r="E291" i="4"/>
  <c r="D287" i="1" s="1"/>
  <c r="H2" i="1"/>
  <c r="E639" i="4"/>
  <c r="D633" i="1" s="1"/>
  <c r="D407" i="1"/>
  <c r="H407" i="1" s="1"/>
  <c r="E414" i="4"/>
  <c r="D409" i="1" s="1"/>
  <c r="H278" i="9"/>
  <c r="D984" i="1"/>
  <c r="D640" i="4"/>
  <c r="D415" i="4"/>
  <c r="C408" i="1"/>
  <c r="D641" i="4"/>
  <c r="C633" i="1"/>
  <c r="H629" i="1"/>
  <c r="G629" i="1"/>
  <c r="K3" i="9"/>
  <c r="I9" i="3"/>
  <c r="H630" i="1"/>
  <c r="G630" i="1"/>
  <c r="G403" i="1"/>
  <c r="H403" i="1"/>
  <c r="H985" i="1"/>
  <c r="G985" i="1"/>
  <c r="G284" i="9"/>
  <c r="E284" i="9" s="1"/>
  <c r="B284" i="9" s="1"/>
  <c r="G278" i="9"/>
  <c r="E278" i="9" s="1"/>
  <c r="F6" i="5"/>
  <c r="C984" i="1"/>
  <c r="F290" i="4"/>
  <c r="C286" i="1"/>
  <c r="H1152" i="1"/>
  <c r="G1152" i="1"/>
  <c r="G402" i="1"/>
  <c r="H402" i="1"/>
  <c r="G285" i="1"/>
  <c r="F291" i="4"/>
  <c r="C287" i="1"/>
  <c r="D414" i="4"/>
  <c r="H1046" i="1"/>
  <c r="G1046" i="1"/>
  <c r="I11" i="3" l="1"/>
  <c r="F639" i="4"/>
  <c r="E640" i="4"/>
  <c r="D408" i="1"/>
  <c r="H408" i="1" s="1"/>
  <c r="E415" i="4"/>
  <c r="D410" i="1" s="1"/>
  <c r="G407" i="1"/>
  <c r="E641" i="4"/>
  <c r="D635" i="1" s="1"/>
  <c r="G287" i="1"/>
  <c r="H287" i="1"/>
  <c r="G408" i="1"/>
  <c r="C410" i="1"/>
  <c r="F414" i="4"/>
  <c r="C409" i="1"/>
  <c r="G286" i="1"/>
  <c r="H286" i="1"/>
  <c r="H8" i="3"/>
  <c r="H984" i="1"/>
  <c r="G984" i="1"/>
  <c r="B278" i="9"/>
  <c r="E277" i="9"/>
  <c r="H633" i="1"/>
  <c r="G633" i="1"/>
  <c r="D645" i="4"/>
  <c r="F641" i="4"/>
  <c r="C635" i="1"/>
  <c r="D642" i="4"/>
  <c r="F640" i="4"/>
  <c r="C634" i="1"/>
  <c r="F415" i="4" l="1"/>
  <c r="D634" i="1"/>
  <c r="G634" i="1" s="1"/>
  <c r="E642" i="4"/>
  <c r="D636" i="1" s="1"/>
  <c r="H635" i="1"/>
  <c r="G635" i="1"/>
  <c r="H634" i="1"/>
  <c r="D646" i="4"/>
  <c r="C636" i="1"/>
  <c r="M3" i="9"/>
  <c r="I8" i="3"/>
  <c r="G409" i="1"/>
  <c r="H409" i="1"/>
  <c r="G410" i="1"/>
  <c r="H410" i="1"/>
  <c r="H18" i="3"/>
  <c r="C639" i="1"/>
  <c r="F642" i="4" l="1"/>
  <c r="E646" i="4"/>
  <c r="E645" i="4"/>
  <c r="D639" i="1" s="1"/>
  <c r="H639" i="1" s="1"/>
  <c r="H636" i="1"/>
  <c r="G636" i="1"/>
  <c r="F646" i="4"/>
  <c r="H19" i="3"/>
  <c r="C640" i="1"/>
  <c r="D640" i="1" l="1"/>
  <c r="G640" i="1" s="1"/>
  <c r="I19" i="3"/>
  <c r="G276" i="9"/>
  <c r="E276" i="9" s="1"/>
  <c r="B276" i="9" s="1"/>
  <c r="F645" i="4"/>
  <c r="I18" i="3"/>
  <c r="G639" i="1"/>
  <c r="H640" i="1"/>
  <c r="H7" i="3" l="1"/>
  <c r="J3" i="9" s="1"/>
  <c r="G274" i="9" l="1"/>
  <c r="L272" i="9"/>
  <c r="H274" i="9"/>
  <c r="M272" i="9"/>
  <c r="G18" i="9"/>
  <c r="H18" i="9"/>
  <c r="I5" i="9"/>
  <c r="J6" i="9"/>
  <c r="K7" i="9"/>
  <c r="I9" i="9"/>
  <c r="J10" i="9"/>
  <c r="K11" i="9"/>
  <c r="I13" i="9"/>
  <c r="L15" i="9"/>
  <c r="M16" i="9"/>
  <c r="J17" i="9"/>
  <c r="I6" i="9"/>
  <c r="J7" i="9"/>
  <c r="K8" i="9"/>
  <c r="J11" i="9"/>
  <c r="K12" i="9"/>
  <c r="H15" i="9"/>
  <c r="G16" i="9"/>
  <c r="G17" i="9"/>
  <c r="K13" i="9"/>
  <c r="K5" i="9"/>
  <c r="I7" i="9"/>
  <c r="J8" i="9"/>
  <c r="K9" i="9"/>
  <c r="I11" i="9"/>
  <c r="E11" i="9" s="1"/>
  <c r="B11" i="9" s="1"/>
  <c r="J12" i="9"/>
  <c r="G15" i="9"/>
  <c r="H16" i="9"/>
  <c r="H17" i="9"/>
  <c r="J5" i="9"/>
  <c r="K6" i="9"/>
  <c r="I8" i="9"/>
  <c r="J9" i="9"/>
  <c r="K10" i="9"/>
  <c r="I12" i="9"/>
  <c r="J13" i="9"/>
  <c r="M15" i="9"/>
  <c r="L16" i="9"/>
  <c r="F16" i="9" s="1"/>
  <c r="I17" i="9"/>
  <c r="E15" i="9" l="1"/>
  <c r="E12" i="9"/>
  <c r="B12" i="9" s="1"/>
  <c r="E17" i="9"/>
  <c r="B17" i="9" s="1"/>
  <c r="F15" i="9"/>
  <c r="F14" i="9" s="1"/>
  <c r="E9" i="9"/>
  <c r="B9" i="9" s="1"/>
  <c r="F272" i="9"/>
  <c r="E8" i="9"/>
  <c r="B8" i="9" s="1"/>
  <c r="E7" i="9"/>
  <c r="B7" i="9" s="1"/>
  <c r="E16" i="9"/>
  <c r="B16" i="9" s="1"/>
  <c r="E6" i="9"/>
  <c r="B6" i="9" s="1"/>
  <c r="E13" i="9"/>
  <c r="B13" i="9" s="1"/>
  <c r="E10" i="9"/>
  <c r="B10" i="9" s="1"/>
  <c r="E5" i="9"/>
  <c r="E18" i="9"/>
  <c r="B18" i="9" s="1"/>
  <c r="E274" i="9"/>
  <c r="B15" i="9" l="1"/>
  <c r="B272" i="9"/>
  <c r="F20" i="9"/>
  <c r="F3" i="9" s="1"/>
  <c r="E14" i="9"/>
  <c r="B274" i="9"/>
  <c r="E20" i="9"/>
  <c r="I7" i="3" s="1"/>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<sst xmlns="http://schemas.openxmlformats.org/spreadsheetml/2006/main" count="4369" uniqueCount="3421">
  <si>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</si>
  <si>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</si>
  <si>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</si>
  <si>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</si>
  <si>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</si>
  <si>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</si>
  <si>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</si>
  <si>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</si>
  <si>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</si>
  <si>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</si>
  <si>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</si>
  <si>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</si>
  <si>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</si>
  <si>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</si>
  <si>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</si>
  <si>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</si>
  <si>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</si>
  <si>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</si>
  <si>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</si>
  <si>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</si>
  <si>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</si>
  <si>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</si>
  <si>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</si>
  <si>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</si>
  <si>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</si>
  <si>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</si>
  <si>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</si>
  <si>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</si>
  <si>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</si>
  <si>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</si>
  <si>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</si>
  <si>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MATO LOVRAK, NOVA GRADIŠKA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</si>
  <si>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</si>
  <si>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</si>
  <si>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</si>
  <si>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</si>
  <si>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</si>
  <si>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</si>
  <si>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</si>
  <si>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</si>
  <si>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</si>
  <si>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</si>
  <si>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</si>
  <si>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</si>
  <si>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</si>
  <si>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</si>
  <si>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</si>
  <si>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</si>
  <si>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</si>
  <si>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9290 - O.Š. MATO LOVRAK, NOVA GRADIŠKA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</si>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</sst>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1713784.08</v>
      </c>
      <c r="D2" s="6">
        <f>'PR-RAS'!E6</f>
        <v>1934909.19</v>
      </c>
      <c r="E2" s="6">
        <v>0</v>
      </c>
      <c r="F2" s="6">
        <v>0</v>
      </c>
      <c r="G2" s="7">
        <f t="shared" ref="G2:G264" si="0">(B2/1000)*(C2*1+D2*2)</f>
        <v>5583.6024600000001</v>
      </c>
      <c r="H2" s="7">
        <f t="shared" ref="H2:H264"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1544286.52</v>
      </c>
      <c r="D46" s="1">
        <f>'PR-RAS'!E50</f>
        <v>1815558.27</v>
      </c>
      <c r="E46" s="1">
        <v>0</v>
      </c>
      <c r="F46" s="1">
        <v>0</v>
      </c>
      <c r="G46" s="2">
        <f t="shared" si="0"/>
        <v>232893.13770000002</v>
      </c>
      <c r="H46" s="2">
        <f t="shared" si="1"/>
        <v>0.75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12952.93</v>
      </c>
      <c r="D58" s="1">
        <f>'PR-RAS'!E62</f>
        <v>0</v>
      </c>
      <c r="E58" s="1">
        <v>0</v>
      </c>
      <c r="F58" s="1">
        <v>0</v>
      </c>
      <c r="G58" s="2">
        <f t="shared" si="0"/>
        <v>738.3170100000001</v>
      </c>
      <c r="H58" s="2">
        <f t="shared" si="1"/>
        <v>6.9999999999708962E-2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12952.93</v>
      </c>
      <c r="D59" s="1">
        <f>'PR-RAS'!E63</f>
        <v>0</v>
      </c>
      <c r="E59" s="1">
        <v>0</v>
      </c>
      <c r="F59" s="1">
        <v>0</v>
      </c>
      <c r="G59" s="2">
        <f t="shared" si="0"/>
        <v>751.26994000000002</v>
      </c>
      <c r="H59" s="2">
        <f t="shared" si="1"/>
        <v>6.9999999999708962E-2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1531333.59</v>
      </c>
      <c r="D64" s="1">
        <f>'PR-RAS'!E68</f>
        <v>1793860.01</v>
      </c>
      <c r="E64" s="1">
        <v>0</v>
      </c>
      <c r="F64" s="1">
        <v>0</v>
      </c>
      <c r="G64" s="2">
        <f t="shared" si="0"/>
        <v>322500.37743000005</v>
      </c>
      <c r="H64" s="2">
        <f t="shared" si="1"/>
        <v>0.41999999992549419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1531333.59</v>
      </c>
      <c r="D65" s="1">
        <f>'PR-RAS'!E69</f>
        <v>1793860.01</v>
      </c>
      <c r="E65" s="1">
        <v>0</v>
      </c>
      <c r="F65" s="1">
        <v>0</v>
      </c>
      <c r="G65" s="2">
        <f t="shared" si="0"/>
        <v>327619.43104000005</v>
      </c>
      <c r="H65" s="2">
        <f t="shared" si="1"/>
        <v>0.41999999992549419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21698.26</v>
      </c>
      <c r="E73" s="1">
        <v>0</v>
      </c>
      <c r="F73" s="1">
        <v>0</v>
      </c>
      <c r="G73" s="2">
        <f t="shared" si="0"/>
        <v>3124.5494399999993</v>
      </c>
      <c r="H73" s="2">
        <f t="shared" si="1"/>
        <v>0.25999999999839929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21698.26</v>
      </c>
      <c r="E76" s="1">
        <v>0</v>
      </c>
      <c r="F76" s="1">
        <v>0</v>
      </c>
      <c r="G76" s="2">
        <f t="shared" si="0"/>
        <v>3254.7389999999996</v>
      </c>
      <c r="H76" s="2">
        <f t="shared" si="1"/>
        <v>0.25999999999839929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51338.34</v>
      </c>
      <c r="D102" s="1">
        <f>'PR-RAS'!E106</f>
        <v>21746.74</v>
      </c>
      <c r="E102" s="1">
        <v>0</v>
      </c>
      <c r="F102" s="1">
        <v>0</v>
      </c>
      <c r="G102" s="2">
        <f t="shared" si="0"/>
        <v>9578.0138200000019</v>
      </c>
      <c r="H102" s="2">
        <f t="shared" si="1"/>
        <v>0.59999999999490683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51338.34</v>
      </c>
      <c r="D108" s="1">
        <f>'PR-RAS'!E112</f>
        <v>21746.74</v>
      </c>
      <c r="E108" s="1">
        <v>0</v>
      </c>
      <c r="F108" s="1">
        <v>0</v>
      </c>
      <c r="G108" s="2">
        <f t="shared" si="0"/>
        <v>10147.00474</v>
      </c>
      <c r="H108" s="2">
        <f t="shared" si="1"/>
        <v>0.59999999999490683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51338.34</v>
      </c>
      <c r="D113" s="1">
        <f>'PR-RAS'!E117</f>
        <v>21746.74</v>
      </c>
      <c r="E113" s="1">
        <v>0</v>
      </c>
      <c r="F113" s="1">
        <v>0</v>
      </c>
      <c r="G113" s="2">
        <f t="shared" si="0"/>
        <v>10621.163840000001</v>
      </c>
      <c r="H113" s="2">
        <f t="shared" si="1"/>
        <v>0.59999999999490683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2491.21</v>
      </c>
      <c r="D120" s="1">
        <f>'PR-RAS'!E124</f>
        <v>5445.2599999999993</v>
      </c>
      <c r="E120" s="1">
        <v>0</v>
      </c>
      <c r="F120" s="1">
        <v>0</v>
      </c>
      <c r="G120" s="2">
        <f t="shared" si="0"/>
        <v>1592.4258699999998</v>
      </c>
      <c r="H120" s="2">
        <f t="shared" si="1"/>
        <v>0.46999999999934516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991.44</v>
      </c>
      <c r="D121" s="1">
        <f>'PR-RAS'!E125</f>
        <v>3912.0599999999995</v>
      </c>
      <c r="E121" s="1">
        <v>0</v>
      </c>
      <c r="F121" s="1">
        <v>0</v>
      </c>
      <c r="G121" s="2">
        <f t="shared" si="0"/>
        <v>1057.8671999999999</v>
      </c>
      <c r="H121" s="2">
        <f t="shared" si="1"/>
        <v>0.49999999999954525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331.81</v>
      </c>
      <c r="D122" s="1">
        <f>'PR-RAS'!E126</f>
        <v>2871.45</v>
      </c>
      <c r="E122" s="1">
        <v>0</v>
      </c>
      <c r="F122" s="1">
        <v>0</v>
      </c>
      <c r="G122" s="2">
        <f t="shared" si="0"/>
        <v>735.03990999999996</v>
      </c>
      <c r="H122" s="2">
        <f t="shared" si="1"/>
        <v>0.63999999999981583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659.63</v>
      </c>
      <c r="D123" s="1">
        <f>'PR-RAS'!E127</f>
        <v>1040.6099999999999</v>
      </c>
      <c r="E123" s="1">
        <v>0</v>
      </c>
      <c r="F123" s="1">
        <v>0</v>
      </c>
      <c r="G123" s="2">
        <f t="shared" si="0"/>
        <v>334.38369999999998</v>
      </c>
      <c r="H123" s="2">
        <f t="shared" si="1"/>
        <v>0.76000000000010459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1499.77</v>
      </c>
      <c r="D124" s="1">
        <f>'PR-RAS'!E128</f>
        <v>1533.2</v>
      </c>
      <c r="E124" s="1">
        <v>0</v>
      </c>
      <c r="F124" s="1">
        <v>0</v>
      </c>
      <c r="G124" s="2">
        <f t="shared" si="0"/>
        <v>561.63891000000001</v>
      </c>
      <c r="H124" s="2">
        <f t="shared" si="1"/>
        <v>0.43000000000006366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1499.77</v>
      </c>
      <c r="D125" s="1">
        <f>'PR-RAS'!E129</f>
        <v>1533.2</v>
      </c>
      <c r="E125" s="1">
        <v>0</v>
      </c>
      <c r="F125" s="1">
        <v>0</v>
      </c>
      <c r="G125" s="2">
        <f t="shared" si="0"/>
        <v>566.20507999999995</v>
      </c>
      <c r="H125" s="2">
        <f t="shared" si="1"/>
        <v>0.43000000000006366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115668.01</v>
      </c>
      <c r="D129" s="1">
        <f>'PR-RAS'!E133</f>
        <v>92158.92</v>
      </c>
      <c r="E129" s="1">
        <v>0</v>
      </c>
      <c r="F129" s="1">
        <v>0</v>
      </c>
      <c r="G129" s="2">
        <f t="shared" si="0"/>
        <v>38398.188799999996</v>
      </c>
      <c r="H129" s="2">
        <f t="shared" si="1"/>
        <v>8.999999999650754E-2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115668.01</v>
      </c>
      <c r="D130" s="1">
        <f>'PR-RAS'!E134</f>
        <v>92158.92</v>
      </c>
      <c r="E130" s="1">
        <v>0</v>
      </c>
      <c r="F130" s="1">
        <v>0</v>
      </c>
      <c r="G130" s="2">
        <f t="shared" si="0"/>
        <v>38698.174650000001</v>
      </c>
      <c r="H130" s="2">
        <f t="shared" si="1"/>
        <v>8.999999999650754E-2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115668.01</v>
      </c>
      <c r="D131" s="1">
        <f>'PR-RAS'!E135</f>
        <v>92158.92</v>
      </c>
      <c r="E131" s="1">
        <v>0</v>
      </c>
      <c r="F131" s="1">
        <v>0</v>
      </c>
      <c r="G131" s="2">
        <f t="shared" si="0"/>
        <v>38998.160499999998</v>
      </c>
      <c r="H131" s="2">
        <f t="shared" si="1"/>
        <v>8.999999999650754E-2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1703111.2900000003</v>
      </c>
      <c r="D147" s="1">
        <f>'PR-RAS'!E151</f>
        <v>1951435.49</v>
      </c>
      <c r="E147" s="1">
        <v>0</v>
      </c>
      <c r="F147" s="1">
        <v>0</v>
      </c>
      <c r="G147" s="2">
        <f t="shared" si="0"/>
        <v>818473.41142000002</v>
      </c>
      <c r="H147" s="2">
        <f t="shared" si="1"/>
        <v>0.78000000026077032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1434190.9600000002</v>
      </c>
      <c r="D148" s="1">
        <f>'PR-RAS'!E152</f>
        <v>1689385.69</v>
      </c>
      <c r="E148" s="1">
        <v>0</v>
      </c>
      <c r="F148" s="1">
        <v>0</v>
      </c>
      <c r="G148" s="2">
        <f t="shared" si="0"/>
        <v>707505.46397999988</v>
      </c>
      <c r="H148" s="2">
        <f t="shared" si="1"/>
        <v>0.34999999986030161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1187712.1000000001</v>
      </c>
      <c r="D149" s="1">
        <f>'PR-RAS'!E153</f>
        <v>1397281.06</v>
      </c>
      <c r="E149" s="1">
        <v>0</v>
      </c>
      <c r="F149" s="1">
        <v>0</v>
      </c>
      <c r="G149" s="2">
        <f t="shared" si="0"/>
        <v>589376.58455999999</v>
      </c>
      <c r="H149" s="2">
        <f t="shared" si="1"/>
        <v>0.16000000014901161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1187712.1000000001</v>
      </c>
      <c r="D150" s="1">
        <f>'PR-RAS'!E154</f>
        <v>1397281.06</v>
      </c>
      <c r="E150" s="1">
        <v>0</v>
      </c>
      <c r="F150" s="1">
        <v>0</v>
      </c>
      <c r="G150" s="2">
        <f t="shared" si="0"/>
        <v>593358.85878000001</v>
      </c>
      <c r="H150" s="2">
        <f t="shared" si="1"/>
        <v>0.16000000014901161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51623.519999999997</v>
      </c>
      <c r="D154" s="1">
        <f>'PR-RAS'!E158</f>
        <v>62685.89</v>
      </c>
      <c r="E154" s="1">
        <v>0</v>
      </c>
      <c r="F154" s="1">
        <v>0</v>
      </c>
      <c r="G154" s="2">
        <f t="shared" si="0"/>
        <v>27080.280899999998</v>
      </c>
      <c r="H154" s="2">
        <f t="shared" si="1"/>
        <v>0.5900000000037835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194855.34</v>
      </c>
      <c r="D155" s="1">
        <f>'PR-RAS'!E159</f>
        <v>229418.74</v>
      </c>
      <c r="E155" s="1">
        <v>0</v>
      </c>
      <c r="F155" s="1">
        <v>0</v>
      </c>
      <c r="G155" s="2">
        <f t="shared" si="0"/>
        <v>100668.69428</v>
      </c>
      <c r="H155" s="2">
        <f t="shared" si="1"/>
        <v>0.60000000000582077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194709.73</v>
      </c>
      <c r="D157" s="1">
        <f>'PR-RAS'!E161</f>
        <v>229418.74</v>
      </c>
      <c r="E157" s="1">
        <v>0</v>
      </c>
      <c r="F157" s="1">
        <v>0</v>
      </c>
      <c r="G157" s="2">
        <f t="shared" si="0"/>
        <v>101953.36476</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145.61000000000001</v>
      </c>
      <c r="D158" s="1">
        <f>'PR-RAS'!E162</f>
        <v>0</v>
      </c>
      <c r="E158" s="1">
        <v>0</v>
      </c>
      <c r="F158" s="1">
        <v>0</v>
      </c>
      <c r="G158" s="2">
        <f t="shared" si="0"/>
        <v>22.860770000000002</v>
      </c>
      <c r="H158" s="2">
        <f t="shared" si="1"/>
        <v>0.38999999999998636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265502.11000000004</v>
      </c>
      <c r="D159" s="1">
        <f>'PR-RAS'!E163</f>
        <v>261949</v>
      </c>
      <c r="E159" s="1">
        <v>0</v>
      </c>
      <c r="F159" s="1">
        <v>0</v>
      </c>
      <c r="G159" s="2">
        <f t="shared" si="0"/>
        <v>124725.21738000002</v>
      </c>
      <c r="H159" s="2">
        <f t="shared" si="1"/>
        <v>0.11000000004423782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54278.8</v>
      </c>
      <c r="D160" s="1">
        <f>'PR-RAS'!E164</f>
        <v>67698.3</v>
      </c>
      <c r="E160" s="1">
        <v>0</v>
      </c>
      <c r="F160" s="1">
        <v>0</v>
      </c>
      <c r="G160" s="2">
        <f t="shared" si="0"/>
        <v>30158.388600000006</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4713.3999999999996</v>
      </c>
      <c r="D161" s="1">
        <f>'PR-RAS'!E165</f>
        <v>6784.26</v>
      </c>
      <c r="E161" s="1">
        <v>0</v>
      </c>
      <c r="F161" s="1">
        <v>0</v>
      </c>
      <c r="G161" s="2">
        <f t="shared" si="0"/>
        <v>2925.1071999999999</v>
      </c>
      <c r="H161" s="2">
        <f t="shared" si="1"/>
        <v>0.65999999999985448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49535.54</v>
      </c>
      <c r="D162" s="1">
        <f>'PR-RAS'!E166</f>
        <v>60110.54</v>
      </c>
      <c r="E162" s="1">
        <v>0</v>
      </c>
      <c r="F162" s="1">
        <v>0</v>
      </c>
      <c r="G162" s="2">
        <f t="shared" si="0"/>
        <v>27330.81582</v>
      </c>
      <c r="H162" s="2">
        <f t="shared" si="1"/>
        <v>0.91999999999825377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29.86</v>
      </c>
      <c r="D163" s="1">
        <f>'PR-RAS'!E167</f>
        <v>774.04</v>
      </c>
      <c r="E163" s="1">
        <v>0</v>
      </c>
      <c r="F163" s="1">
        <v>0</v>
      </c>
      <c r="G163" s="2">
        <f t="shared" si="0"/>
        <v>255.62627999999998</v>
      </c>
      <c r="H163" s="2">
        <f t="shared" si="1"/>
        <v>0.17999999999996419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29.46</v>
      </c>
      <c r="E164" s="1">
        <v>0</v>
      </c>
      <c r="F164" s="1">
        <v>0</v>
      </c>
      <c r="G164" s="2">
        <f t="shared" si="0"/>
        <v>9.6039600000000007</v>
      </c>
      <c r="H164" s="2">
        <f t="shared" si="1"/>
        <v>0.46000000000000085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120184.16</v>
      </c>
      <c r="D165" s="1">
        <f>'PR-RAS'!E169</f>
        <v>144608.51999999999</v>
      </c>
      <c r="E165" s="1">
        <v>0</v>
      </c>
      <c r="F165" s="1">
        <v>0</v>
      </c>
      <c r="G165" s="2">
        <f t="shared" si="0"/>
        <v>67141.796799999996</v>
      </c>
      <c r="H165" s="2">
        <f t="shared" si="1"/>
        <v>0.64000000001396984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19729.11</v>
      </c>
      <c r="D166" s="1">
        <f>'PR-RAS'!E170</f>
        <v>25285.01</v>
      </c>
      <c r="E166" s="1">
        <v>0</v>
      </c>
      <c r="F166" s="1">
        <v>0</v>
      </c>
      <c r="G166" s="2">
        <f t="shared" si="0"/>
        <v>11599.356450000001</v>
      </c>
      <c r="H166" s="2">
        <f t="shared" si="1"/>
        <v>0.11999999999898137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45259.82</v>
      </c>
      <c r="D167" s="1">
        <f>'PR-RAS'!E171</f>
        <v>96876.61</v>
      </c>
      <c r="E167" s="1">
        <v>0</v>
      </c>
      <c r="F167" s="1">
        <v>0</v>
      </c>
      <c r="G167" s="2">
        <f t="shared" si="0"/>
        <v>39676.164640000003</v>
      </c>
      <c r="H167" s="2">
        <f t="shared" si="1"/>
        <v>0.56999999999970896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54477.86</v>
      </c>
      <c r="D168" s="1">
        <f>'PR-RAS'!E172</f>
        <v>22446.9</v>
      </c>
      <c r="E168" s="1">
        <v>0</v>
      </c>
      <c r="F168" s="1">
        <v>0</v>
      </c>
      <c r="G168" s="2">
        <f t="shared" si="0"/>
        <v>16595.067220000001</v>
      </c>
      <c r="H168" s="2">
        <f t="shared" si="1"/>
        <v>0.23999999999796273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717.37</v>
      </c>
      <c r="D169" s="1">
        <f>'PR-RAS'!E173</f>
        <v>0</v>
      </c>
      <c r="E169" s="1">
        <v>0</v>
      </c>
      <c r="F169" s="1">
        <v>0</v>
      </c>
      <c r="G169" s="2">
        <f t="shared" si="0"/>
        <v>120.51816000000001</v>
      </c>
      <c r="H169" s="2">
        <f t="shared" si="1"/>
        <v>0.37000000000000455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45423.56</v>
      </c>
      <c r="D173" s="1">
        <f>'PR-RAS'!E177</f>
        <v>36102.47</v>
      </c>
      <c r="E173" s="1">
        <v>0</v>
      </c>
      <c r="F173" s="1">
        <v>0</v>
      </c>
      <c r="G173" s="2">
        <f t="shared" si="0"/>
        <v>20232.101999999999</v>
      </c>
      <c r="H173" s="2">
        <f t="shared" si="1"/>
        <v>0.91000000000349246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2120.84</v>
      </c>
      <c r="D174" s="1">
        <f>'PR-RAS'!E178</f>
        <v>2371.89</v>
      </c>
      <c r="E174" s="1">
        <v>0</v>
      </c>
      <c r="F174" s="1">
        <v>0</v>
      </c>
      <c r="G174" s="2">
        <f t="shared" si="0"/>
        <v>1187.57926</v>
      </c>
      <c r="H174" s="2">
        <f t="shared" si="1"/>
        <v>0.26999999999998181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87.93</v>
      </c>
      <c r="D175" s="1">
        <f>'PR-RAS'!E179</f>
        <v>0</v>
      </c>
      <c r="E175" s="1">
        <v>0</v>
      </c>
      <c r="F175" s="1">
        <v>0</v>
      </c>
      <c r="G175" s="2">
        <f t="shared" si="0"/>
        <v>15.29982</v>
      </c>
      <c r="H175" s="2">
        <f t="shared" si="1"/>
        <v>6.9999999999993179E-2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12650.97</v>
      </c>
      <c r="D177" s="1">
        <f>'PR-RAS'!E181</f>
        <v>13670.45</v>
      </c>
      <c r="E177" s="1">
        <v>0</v>
      </c>
      <c r="F177" s="1">
        <v>0</v>
      </c>
      <c r="G177" s="2">
        <f t="shared" si="0"/>
        <v>7038.5691200000001</v>
      </c>
      <c r="H177" s="2">
        <f t="shared" si="1"/>
        <v>0.48000000000138243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2651.24</v>
      </c>
      <c r="D179" s="1">
        <f>'PR-RAS'!E183</f>
        <v>2654.16</v>
      </c>
      <c r="E179" s="1">
        <v>0</v>
      </c>
      <c r="F179" s="1">
        <v>0</v>
      </c>
      <c r="G179" s="2">
        <f t="shared" si="0"/>
        <v>1416.8016799999998</v>
      </c>
      <c r="H179" s="2">
        <f t="shared" si="1"/>
        <v>0.3999999999996362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21328.61</v>
      </c>
      <c r="D180" s="1">
        <f>'PR-RAS'!E184</f>
        <v>6383.37</v>
      </c>
      <c r="E180" s="1">
        <v>0</v>
      </c>
      <c r="F180" s="1">
        <v>0</v>
      </c>
      <c r="G180" s="2">
        <f t="shared" si="0"/>
        <v>6103.067649999999</v>
      </c>
      <c r="H180" s="2">
        <f t="shared" si="1"/>
        <v>0.75999999999930878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728.32</v>
      </c>
      <c r="D181" s="1">
        <f>'PR-RAS'!E185</f>
        <v>4645.3</v>
      </c>
      <c r="E181" s="1">
        <v>0</v>
      </c>
      <c r="F181" s="1">
        <v>0</v>
      </c>
      <c r="G181" s="2">
        <f t="shared" si="0"/>
        <v>1803.4056</v>
      </c>
      <c r="H181" s="2">
        <f t="shared" si="1"/>
        <v>0.62000000000023192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5855.65</v>
      </c>
      <c r="D182" s="1">
        <f>'PR-RAS'!E186</f>
        <v>6377.3</v>
      </c>
      <c r="E182" s="1">
        <v>0</v>
      </c>
      <c r="F182" s="1">
        <v>0</v>
      </c>
      <c r="G182" s="2">
        <f t="shared" si="0"/>
        <v>3368.45525</v>
      </c>
      <c r="H182" s="2">
        <f t="shared" si="1"/>
        <v>0.6500000000005457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12201.89</v>
      </c>
      <c r="D183" s="1">
        <f>'PR-RAS'!E187</f>
        <v>0</v>
      </c>
      <c r="E183" s="1">
        <v>0</v>
      </c>
      <c r="F183" s="1">
        <v>0</v>
      </c>
      <c r="G183" s="2">
        <f t="shared" si="0"/>
        <v>2220.7439799999997</v>
      </c>
      <c r="H183" s="2">
        <f t="shared" si="1"/>
        <v>0.11000000000058208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33413.699999999997</v>
      </c>
      <c r="D184" s="1">
        <f>'PR-RAS'!E188</f>
        <v>13539.710000000001</v>
      </c>
      <c r="E184" s="1">
        <v>0</v>
      </c>
      <c r="F184" s="1">
        <v>0</v>
      </c>
      <c r="G184" s="2">
        <f t="shared" si="0"/>
        <v>11070.240959999999</v>
      </c>
      <c r="H184" s="2">
        <f t="shared" si="1"/>
        <v>0.59000000000196451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1141.1300000000001</v>
      </c>
      <c r="D186" s="1">
        <f>'PR-RAS'!E190</f>
        <v>1326.66</v>
      </c>
      <c r="E186" s="1">
        <v>0</v>
      </c>
      <c r="F186" s="1">
        <v>0</v>
      </c>
      <c r="G186" s="2">
        <f t="shared" si="0"/>
        <v>701.97325000000001</v>
      </c>
      <c r="H186" s="2">
        <f t="shared" si="1"/>
        <v>0.47000000000002728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106.18</v>
      </c>
      <c r="D188" s="1">
        <f>'PR-RAS'!E192</f>
        <v>108.09</v>
      </c>
      <c r="E188" s="1">
        <v>0</v>
      </c>
      <c r="F188" s="1">
        <v>0</v>
      </c>
      <c r="G188" s="2">
        <f t="shared" si="0"/>
        <v>60.281320000000001</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4456.17</v>
      </c>
      <c r="D189" s="1">
        <f>'PR-RAS'!E193</f>
        <v>3328.86</v>
      </c>
      <c r="E189" s="1">
        <v>0</v>
      </c>
      <c r="F189" s="1">
        <v>0</v>
      </c>
      <c r="G189" s="2">
        <f t="shared" si="0"/>
        <v>2089.4113199999997</v>
      </c>
      <c r="H189" s="2">
        <f t="shared" si="1"/>
        <v>0.30999999999994543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3391.9</v>
      </c>
      <c r="D190" s="1">
        <f>'PR-RAS'!E194</f>
        <v>0</v>
      </c>
      <c r="E190" s="1">
        <v>0</v>
      </c>
      <c r="F190" s="1">
        <v>0</v>
      </c>
      <c r="G190" s="2">
        <f t="shared" si="0"/>
        <v>641.06910000000005</v>
      </c>
      <c r="H190" s="2">
        <f t="shared" si="1"/>
        <v>9.9999999999909051E-2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24318.32</v>
      </c>
      <c r="D191" s="1">
        <f>'PR-RAS'!E195</f>
        <v>8776.1</v>
      </c>
      <c r="E191" s="1">
        <v>0</v>
      </c>
      <c r="F191" s="1">
        <v>0</v>
      </c>
      <c r="G191" s="2">
        <f t="shared" si="0"/>
        <v>7955.3988000000008</v>
      </c>
      <c r="H191" s="2">
        <f t="shared" si="1"/>
        <v>0.42000000000007276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3418.2200000000003</v>
      </c>
      <c r="D192" s="1">
        <f>'PR-RAS'!E196</f>
        <v>100.8</v>
      </c>
      <c r="E192" s="1">
        <v>0</v>
      </c>
      <c r="F192" s="1">
        <v>0</v>
      </c>
      <c r="G192" s="2">
        <f t="shared" si="0"/>
        <v>691.38562000000002</v>
      </c>
      <c r="H192" s="2">
        <f t="shared" si="1"/>
        <v>0.4200000000002575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3418.2200000000003</v>
      </c>
      <c r="D206" s="1">
        <f>'PR-RAS'!E210</f>
        <v>100.8</v>
      </c>
      <c r="E206" s="1">
        <v>0</v>
      </c>
      <c r="F206" s="1">
        <v>0</v>
      </c>
      <c r="G206" s="2">
        <f t="shared" si="0"/>
        <v>742.06309999999996</v>
      </c>
      <c r="H206" s="2">
        <f t="shared" si="1"/>
        <v>0.4200000000002575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100.8</v>
      </c>
      <c r="D207" s="1">
        <f>'PR-RAS'!E211</f>
        <v>100.8</v>
      </c>
      <c r="E207" s="1">
        <v>0</v>
      </c>
      <c r="F207" s="1">
        <v>0</v>
      </c>
      <c r="G207" s="2">
        <f t="shared" si="0"/>
        <v>62.294399999999989</v>
      </c>
      <c r="H207" s="2">
        <f t="shared" si="1"/>
        <v>0.40000000000000568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3317.42</v>
      </c>
      <c r="D209" s="1">
        <f>'PR-RAS'!E213</f>
        <v>0</v>
      </c>
      <c r="E209" s="1">
        <v>0</v>
      </c>
      <c r="F209" s="1">
        <v>0</v>
      </c>
      <c r="G209" s="2">
        <f t="shared" si="0"/>
        <v>690.02336000000003</v>
      </c>
      <c r="H209" s="2">
        <f t="shared" si="1"/>
        <v>0.42000000000007276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1703111.2900000003</v>
      </c>
      <c r="D285" s="1">
        <f>'PR-RAS'!E289</f>
        <v>1951435.49</v>
      </c>
      <c r="E285" s="1">
        <v>0</v>
      </c>
      <c r="F285" s="1">
        <v>0</v>
      </c>
      <c r="G285" s="2">
        <f t="shared" si="8"/>
        <v>1592098.96468</v>
      </c>
      <c r="H285" s="2">
        <f t="shared" si="9"/>
        <v>0.78000000026077032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10672.789999999804</v>
      </c>
      <c r="D286" s="1">
        <f>'PR-RAS'!E290</f>
        <v>0</v>
      </c>
      <c r="E286" s="1">
        <v>0</v>
      </c>
      <c r="F286" s="1">
        <v>0</v>
      </c>
      <c r="G286" s="2">
        <f t="shared" si="8"/>
        <v>3041.7451499999438</v>
      </c>
      <c r="H286" s="2">
        <f t="shared" si="9"/>
        <v>0.21000000019557774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16526.300000000047</v>
      </c>
      <c r="E287" s="1">
        <v>0</v>
      </c>
      <c r="F287" s="1">
        <v>0</v>
      </c>
      <c r="G287" s="2">
        <f t="shared" si="8"/>
        <v>9453.0436000000263</v>
      </c>
      <c r="H287" s="2">
        <f t="shared" si="9"/>
        <v>0.30000000004656613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38357.82</v>
      </c>
      <c r="D288" s="1">
        <f>'PR-RAS'!E292</f>
        <v>21713.7</v>
      </c>
      <c r="E288" s="1">
        <v>0</v>
      </c>
      <c r="F288" s="1">
        <v>0</v>
      </c>
      <c r="G288" s="2">
        <f t="shared" si="8"/>
        <v>23472.35814</v>
      </c>
      <c r="H288" s="2">
        <f t="shared" si="9"/>
        <v>0.47999999999956344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31552.17</v>
      </c>
      <c r="D290" s="1">
        <f>'PR-RAS'!E294</f>
        <v>28274.560000000001</v>
      </c>
      <c r="E290" s="1">
        <v>0</v>
      </c>
      <c r="F290" s="1">
        <v>0</v>
      </c>
      <c r="G290" s="2">
        <f t="shared" si="8"/>
        <v>25461.272810000002</v>
      </c>
      <c r="H290" s="2">
        <f t="shared" si="9"/>
        <v>0.6099999999969441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4656.68</v>
      </c>
      <c r="D291" s="1">
        <f>'PR-RAS'!E295</f>
        <v>4767.93</v>
      </c>
      <c r="E291" s="1">
        <v>0</v>
      </c>
      <c r="F291" s="1">
        <v>0</v>
      </c>
      <c r="G291" s="2">
        <f t="shared" si="8"/>
        <v>4115.8365999999996</v>
      </c>
      <c r="H291" s="2">
        <f t="shared" si="9"/>
        <v>0.38999999999941792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27420.19</v>
      </c>
      <c r="D345" s="1">
        <f>'PR-RAS'!E350</f>
        <v>34857.040000000001</v>
      </c>
      <c r="E345" s="1">
        <v>0</v>
      </c>
      <c r="F345" s="1">
        <v>0</v>
      </c>
      <c r="G345" s="2">
        <f t="shared" si="8"/>
        <v>33414.188880000002</v>
      </c>
      <c r="H345" s="2">
        <f t="shared" si="9"/>
        <v>0.22999999999956344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27420.19</v>
      </c>
      <c r="D358" s="1">
        <f>'PR-RAS'!E363</f>
        <v>34857.040000000001</v>
      </c>
      <c r="E358" s="1">
        <v>0</v>
      </c>
      <c r="F358" s="1">
        <v>0</v>
      </c>
      <c r="G358" s="2">
        <f t="shared" si="8"/>
        <v>34676.934390000002</v>
      </c>
      <c r="H358" s="2">
        <f t="shared" si="9"/>
        <v>0.22999999999956344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839.25</v>
      </c>
      <c r="D364" s="1">
        <f>'PR-RAS'!E369</f>
        <v>5856.95</v>
      </c>
      <c r="E364" s="1">
        <v>0</v>
      </c>
      <c r="F364" s="1">
        <v>0</v>
      </c>
      <c r="G364" s="2">
        <f t="shared" si="8"/>
        <v>4556.7934500000001</v>
      </c>
      <c r="H364" s="2">
        <f t="shared" si="9"/>
        <v>0.3000000000001819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839.25</v>
      </c>
      <c r="D370" s="1">
        <f>'PR-RAS'!E375</f>
        <v>5406.95</v>
      </c>
      <c r="E370" s="1">
        <v>0</v>
      </c>
      <c r="F370" s="1">
        <v>0</v>
      </c>
      <c r="G370" s="2">
        <f t="shared" si="8"/>
        <v>4300.01235</v>
      </c>
      <c r="H370" s="2">
        <f t="shared" si="9"/>
        <v>0.3000000000001819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450</v>
      </c>
      <c r="E371" s="1">
        <v>0</v>
      </c>
      <c r="F371" s="1">
        <v>0</v>
      </c>
      <c r="G371" s="2">
        <f t="shared" si="8"/>
        <v>333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26580.94</v>
      </c>
      <c r="D378" s="1">
        <f>'PR-RAS'!E383</f>
        <v>29000.09</v>
      </c>
      <c r="E378" s="1">
        <v>0</v>
      </c>
      <c r="F378" s="1">
        <v>0</v>
      </c>
      <c r="G378" s="2">
        <f t="shared" si="8"/>
        <v>31887.08224</v>
      </c>
      <c r="H378" s="2">
        <f t="shared" si="9"/>
        <v>0.15000000000145519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26580.94</v>
      </c>
      <c r="D379" s="1">
        <f>'PR-RAS'!E384</f>
        <v>29000.09</v>
      </c>
      <c r="E379" s="1">
        <v>0</v>
      </c>
      <c r="F379" s="1">
        <v>0</v>
      </c>
      <c r="G379" s="2">
        <f t="shared" si="8"/>
        <v>31971.663359999999</v>
      </c>
      <c r="H379" s="2">
        <f t="shared" si="9"/>
        <v>0.15000000000145519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27420.19</v>
      </c>
      <c r="D403" s="1">
        <f>'PR-RAS'!E408</f>
        <v>34857.040000000001</v>
      </c>
      <c r="E403" s="1">
        <v>0</v>
      </c>
      <c r="F403" s="1">
        <v>0</v>
      </c>
      <c r="G403" s="2">
        <f t="shared" si="8"/>
        <v>39047.976540000003</v>
      </c>
      <c r="H403" s="2">
        <f t="shared" si="9"/>
        <v>0.22999999999956344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1713784.08</v>
      </c>
      <c r="D407" s="1">
        <f>'PR-RAS'!E412</f>
        <v>1934909.19</v>
      </c>
      <c r="E407" s="1">
        <v>0</v>
      </c>
      <c r="F407" s="1">
        <v>0</v>
      </c>
      <c r="G407" s="2">
        <f t="shared" si="8"/>
        <v>2266942.59876</v>
      </c>
      <c r="H407" s="2">
        <f t="shared" si="9"/>
        <v>0.27000000001862645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1730531.4800000002</v>
      </c>
      <c r="D408" s="1">
        <f>'PR-RAS'!E413</f>
        <v>1986292.53</v>
      </c>
      <c r="E408" s="1">
        <v>0</v>
      </c>
      <c r="F408" s="1">
        <v>0</v>
      </c>
      <c r="G408" s="2">
        <f t="shared" si="8"/>
        <v>2321168.4317799998</v>
      </c>
      <c r="H408" s="2">
        <f t="shared" si="9"/>
        <v>0.95000000018626451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16747.40000000014</v>
      </c>
      <c r="D410" s="1">
        <f>'PR-RAS'!E415</f>
        <v>51383.340000000084</v>
      </c>
      <c r="E410" s="1">
        <v>0</v>
      </c>
      <c r="F410" s="1">
        <v>0</v>
      </c>
      <c r="G410" s="2">
        <f t="shared" si="8"/>
        <v>48881.258720000122</v>
      </c>
      <c r="H410" s="2">
        <f t="shared" si="9"/>
        <v>0.74000000022351742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38357.82</v>
      </c>
      <c r="D411" s="1">
        <f>'PR-RAS'!E416</f>
        <v>21713.7</v>
      </c>
      <c r="E411" s="1">
        <v>0</v>
      </c>
      <c r="F411" s="1">
        <v>0</v>
      </c>
      <c r="G411" s="2">
        <f t="shared" si="8"/>
        <v>33531.940199999997</v>
      </c>
      <c r="H411" s="2">
        <f t="shared" si="9"/>
        <v>0.47999999999956344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31552.17</v>
      </c>
      <c r="D413" s="1">
        <f>'PR-RAS'!E418</f>
        <v>28274.560000000001</v>
      </c>
      <c r="E413" s="1">
        <v>0</v>
      </c>
      <c r="F413" s="1">
        <v>0</v>
      </c>
      <c r="G413" s="2">
        <f t="shared" si="8"/>
        <v>36297.731480000002</v>
      </c>
      <c r="H413" s="2">
        <f t="shared" si="9"/>
        <v>0.6099999999969441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1713784.08</v>
      </c>
      <c r="D633" s="1">
        <f>'PR-RAS'!E639</f>
        <v>1934909.19</v>
      </c>
      <c r="E633" s="1">
        <v>0</v>
      </c>
      <c r="F633" s="1">
        <v>0</v>
      </c>
      <c r="G633" s="2">
        <f t="shared" si="10"/>
        <v>3528836.7547200001</v>
      </c>
      <c r="H633" s="2">
        <f t="shared" si="11"/>
        <v>0.27000000001862645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1730531.4800000002</v>
      </c>
      <c r="D634" s="1">
        <f>'PR-RAS'!E640</f>
        <v>1986292.53</v>
      </c>
      <c r="E634" s="1">
        <v>0</v>
      </c>
      <c r="F634" s="1">
        <v>0</v>
      </c>
      <c r="G634" s="2">
        <f t="shared" si="10"/>
        <v>3610072.76982</v>
      </c>
      <c r="H634" s="2">
        <f t="shared" si="11"/>
        <v>0.95000000018626451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16747.40000000014</v>
      </c>
      <c r="D636" s="1">
        <f>'PR-RAS'!E642</f>
        <v>51383.340000000084</v>
      </c>
      <c r="E636" s="1">
        <v>0</v>
      </c>
      <c r="F636" s="1">
        <v>0</v>
      </c>
      <c r="G636" s="2">
        <f t="shared" si="10"/>
        <v>75891.4408000002</v>
      </c>
      <c r="H636" s="2">
        <f t="shared" si="11"/>
        <v>0.74000000022351742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38357.82</v>
      </c>
      <c r="D637" s="1">
        <f>'PR-RAS'!E643</f>
        <v>21713.7</v>
      </c>
      <c r="E637" s="1">
        <v>0</v>
      </c>
      <c r="F637" s="1">
        <v>0</v>
      </c>
      <c r="G637" s="2">
        <f t="shared" si="10"/>
        <v>52015.399920000003</v>
      </c>
      <c r="H637" s="2">
        <f t="shared" si="11"/>
        <v>0.47999999999956344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21610.41999999986</v>
      </c>
      <c r="D639" s="1">
        <f>'PR-RAS'!E645</f>
        <v>0</v>
      </c>
      <c r="E639" s="1">
        <v>0</v>
      </c>
      <c r="F639" s="1">
        <v>0</v>
      </c>
      <c r="G639" s="2">
        <f t="shared" si="10"/>
        <v>13787.44795999991</v>
      </c>
      <c r="H639" s="2">
        <f t="shared" si="11"/>
        <v>0.41999999986001058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29669.640000000083</v>
      </c>
      <c r="E640" s="1">
        <v>0</v>
      </c>
      <c r="F640" s="1">
        <v>0</v>
      </c>
      <c r="G640" s="2">
        <f t="shared" si="10"/>
        <v>37917.799920000107</v>
      </c>
      <c r="H640" s="2">
        <f t="shared" si="11"/>
        <v>0.35999999991690856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125607.49</v>
      </c>
      <c r="D641" s="1">
        <f>'PR-RAS'!E647</f>
        <v>155817.46</v>
      </c>
      <c r="E641" s="1">
        <v>0</v>
      </c>
      <c r="F641" s="1">
        <v>0</v>
      </c>
      <c r="G641" s="2">
        <f t="shared" si="10"/>
        <v>279835.14240000001</v>
      </c>
      <c r="H641" s="2">
        <f t="shared" si="11"/>
        <v>0.94999999999708962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75</v>
      </c>
      <c r="D647" s="1">
        <f>'PR-RAS'!E654</f>
        <v>75</v>
      </c>
      <c r="E647" s="1">
        <v>0</v>
      </c>
      <c r="F647" s="1">
        <v>0</v>
      </c>
      <c r="G647" s="2">
        <f t="shared" si="10"/>
        <v>145.35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75</v>
      </c>
      <c r="D649" s="1">
        <f>'PR-RAS'!E656</f>
        <v>75</v>
      </c>
      <c r="E649" s="1">
        <v>0</v>
      </c>
      <c r="F649" s="1">
        <v>0</v>
      </c>
      <c r="G649" s="2">
        <f t="shared" si="10"/>
        <v>145.80000000000001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12952.93</v>
      </c>
      <c r="D663" s="1">
        <f>'PR-RAS'!E670</f>
        <v>0</v>
      </c>
      <c r="E663" s="1">
        <v>0</v>
      </c>
      <c r="F663" s="1">
        <v>0</v>
      </c>
      <c r="G663" s="2">
        <f t="shared" si="10"/>
        <v>8574.8396600000015</v>
      </c>
      <c r="H663" s="2">
        <f t="shared" si="11"/>
        <v>6.9999999999708962E-2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1531333.59</v>
      </c>
      <c r="D668" s="1">
        <f>'PR-RAS'!E675</f>
        <v>1793860.01</v>
      </c>
      <c r="E668" s="1">
        <v>0</v>
      </c>
      <c r="F668" s="1">
        <v>0</v>
      </c>
      <c r="G668" s="2">
        <f t="shared" si="10"/>
        <v>3414408.7578700003</v>
      </c>
      <c r="H668" s="2">
        <f t="shared" si="11"/>
        <v>0.41999999992549419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49972.45</v>
      </c>
      <c r="D703" s="1">
        <f>'PR-RAS'!E710</f>
        <v>17331.95</v>
      </c>
      <c r="E703" s="1">
        <v>0</v>
      </c>
      <c r="F703" s="1">
        <v>0</v>
      </c>
      <c r="G703" s="2">
        <f t="shared" si="10"/>
        <v>59414.717700000001</v>
      </c>
      <c r="H703" s="2">
        <f t="shared" si="11"/>
        <v>0.49999999999636202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1365.88</v>
      </c>
      <c r="D705" s="1">
        <f>'PR-RAS'!E712</f>
        <v>1964.79</v>
      </c>
      <c r="E705" s="1">
        <v>0</v>
      </c>
      <c r="F705" s="1">
        <v>0</v>
      </c>
      <c r="G705" s="2">
        <f t="shared" si="10"/>
        <v>3728.0038399999999</v>
      </c>
      <c r="H705" s="2">
        <f t="shared" si="11"/>
        <v>0.32999999999992724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7423.55</v>
      </c>
      <c r="D710" s="1">
        <f>'PR-RAS'!E717</f>
        <v>5479.18</v>
      </c>
      <c r="E710" s="1">
        <v>0</v>
      </c>
      <c r="F710" s="1">
        <v>0</v>
      </c>
      <c r="G710" s="2">
        <f t="shared" si="10"/>
        <v>13032.77419</v>
      </c>
      <c r="H710" s="2">
        <f t="shared" si="11"/>
        <v>0.63000000000010914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49535.54</v>
      </c>
      <c r="D711" s="1">
        <f>'PR-RAS'!E718</f>
        <v>60110.54</v>
      </c>
      <c r="E711" s="1">
        <v>0</v>
      </c>
      <c r="F711" s="1">
        <v>0</v>
      </c>
      <c r="G711" s="2">
        <f t="shared" si="10"/>
        <v>120527.20019999999</v>
      </c>
      <c r="H711" s="2">
        <f t="shared" si="11"/>
        <v>0.91999999999825377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1724.73</v>
      </c>
      <c r="D713" s="1">
        <f>'PR-RAS'!E720</f>
        <v>1782.91</v>
      </c>
      <c r="E713" s="1">
        <v>0</v>
      </c>
      <c r="F713" s="1">
        <v>0</v>
      </c>
      <c r="G713" s="2">
        <f t="shared" si="10"/>
        <v>3766.8715999999999</v>
      </c>
      <c r="H713" s="2">
        <f t="shared" si="11"/>
        <v>0.35999999999989996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21328.61</v>
      </c>
      <c r="D715" s="1">
        <f>'PR-RAS'!E722</f>
        <v>6383.37</v>
      </c>
      <c r="E715" s="1">
        <v>0</v>
      </c>
      <c r="F715" s="1">
        <v>0</v>
      </c>
      <c r="G715" s="2">
        <f t="shared" si="10"/>
        <v>24344.079899999997</v>
      </c>
      <c r="H715" s="2">
        <f t="shared" si="11"/>
        <v>0.75999999999930878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2128712.62</v>
      </c>
      <c r="D984" s="6">
        <f>BILANCA!E6</f>
        <v>1997238.17</v>
      </c>
      <c r="E984" s="6">
        <v>0</v>
      </c>
      <c r="F984" s="6">
        <v>0</v>
      </c>
      <c r="G984" s="7">
        <f t="shared" ref="G984:G1241" si="22">B984/1000*C984+B984/500*D984</f>
        <v>6123.1889599999995</v>
      </c>
      <c r="H984" s="7">
        <f t="shared" si="19"/>
        <v>0.54999999981373549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1881062.6300000001</v>
      </c>
      <c r="D985" s="1">
        <f>BILANCA!E7</f>
        <v>1758376.46</v>
      </c>
      <c r="E985" s="1">
        <v>0</v>
      </c>
      <c r="F985" s="1">
        <v>0</v>
      </c>
      <c r="G985" s="2">
        <f t="shared" si="22"/>
        <v>10795.631100000001</v>
      </c>
      <c r="H985" s="2">
        <f t="shared" si="19"/>
        <v>0.82999999984167516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524348</v>
      </c>
      <c r="D986" s="1">
        <f>BILANCA!E8</f>
        <v>524348</v>
      </c>
      <c r="E986" s="1">
        <v>0</v>
      </c>
      <c r="F986" s="1">
        <v>0</v>
      </c>
      <c r="G986" s="2">
        <f t="shared" si="22"/>
        <v>4719.1320000000005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524348</v>
      </c>
      <c r="D987" s="1">
        <f>BILANCA!E9</f>
        <v>524348</v>
      </c>
      <c r="E987" s="1">
        <v>0</v>
      </c>
      <c r="F987" s="1">
        <v>0</v>
      </c>
      <c r="G987" s="2">
        <f t="shared" si="22"/>
        <v>6292.1759999999995</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1356714.6300000001</v>
      </c>
      <c r="D990" s="1">
        <f>BILANCA!E12</f>
        <v>1234028.46</v>
      </c>
      <c r="E990" s="1">
        <v>0</v>
      </c>
      <c r="F990" s="1">
        <v>0</v>
      </c>
      <c r="G990" s="2">
        <f t="shared" si="22"/>
        <v>26773.400850000002</v>
      </c>
      <c r="H990" s="2">
        <f t="shared" si="19"/>
        <v>0.82999999984167516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1277880.8700000001</v>
      </c>
      <c r="D991" s="1">
        <f>BILANCA!E13</f>
        <v>1060858.0900000001</v>
      </c>
      <c r="E991" s="1">
        <v>0</v>
      </c>
      <c r="F991" s="1">
        <v>0</v>
      </c>
      <c r="G991" s="2">
        <f t="shared" si="22"/>
        <v>27196.776400000002</v>
      </c>
      <c r="H991" s="2">
        <f t="shared" si="19"/>
        <v>0.21999999997206032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1939978.82</v>
      </c>
      <c r="D993" s="1">
        <f>BILANCA!E15</f>
        <v>1888917.06</v>
      </c>
      <c r="E993" s="1">
        <v>0</v>
      </c>
      <c r="F993" s="1">
        <v>0</v>
      </c>
      <c r="G993" s="2">
        <f t="shared" si="22"/>
        <v>57178.129400000005</v>
      </c>
      <c r="H993" s="2">
        <f t="shared" si="19"/>
        <v>0.23999999999068677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47440.38</v>
      </c>
      <c r="D995" s="1">
        <f>BILANCA!E17</f>
        <v>68214.58</v>
      </c>
      <c r="E995" s="1">
        <v>0</v>
      </c>
      <c r="F995" s="1">
        <v>0</v>
      </c>
      <c r="G995" s="2">
        <f t="shared" si="22"/>
        <v>2206.4344799999999</v>
      </c>
      <c r="H995" s="2">
        <f t="shared" si="19"/>
        <v>0.79999999999563443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709538.33</v>
      </c>
      <c r="D996" s="1">
        <f>BILANCA!E18</f>
        <v>896273.55</v>
      </c>
      <c r="E996" s="1">
        <v>0</v>
      </c>
      <c r="F996" s="1">
        <v>0</v>
      </c>
      <c r="G996" s="2">
        <f t="shared" si="22"/>
        <v>32527.11059</v>
      </c>
      <c r="H996" s="2">
        <f t="shared" si="19"/>
        <v>0.77999999991152436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3717.8200000000361</v>
      </c>
      <c r="D997" s="1">
        <f>BILANCA!E19</f>
        <v>70092.700000000012</v>
      </c>
      <c r="E997" s="1">
        <v>0</v>
      </c>
      <c r="F997" s="1">
        <v>0</v>
      </c>
      <c r="G997" s="2">
        <f t="shared" si="22"/>
        <v>2014.6450800000009</v>
      </c>
      <c r="H997" s="2">
        <f t="shared" si="19"/>
        <v>0.47999999995226972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158364.84</v>
      </c>
      <c r="D998" s="1">
        <f>BILANCA!E20</f>
        <v>72163.399999999994</v>
      </c>
      <c r="E998" s="1">
        <v>0</v>
      </c>
      <c r="F998" s="1">
        <v>0</v>
      </c>
      <c r="G998" s="2">
        <f t="shared" si="22"/>
        <v>4540.3745999999992</v>
      </c>
      <c r="H998" s="2">
        <f t="shared" si="19"/>
        <v>0.55999999999767169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200.28</v>
      </c>
      <c r="D999" s="1">
        <f>BILANCA!E21</f>
        <v>200.28</v>
      </c>
      <c r="E999" s="1">
        <v>0</v>
      </c>
      <c r="F999" s="1">
        <v>0</v>
      </c>
      <c r="G999" s="2">
        <f t="shared" si="22"/>
        <v>9.6134400000000007</v>
      </c>
      <c r="H999" s="2">
        <f t="shared" si="19"/>
        <v>0.56000000000000227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8915.69</v>
      </c>
      <c r="D1000" s="1">
        <f>BILANCA!E22</f>
        <v>8915.89</v>
      </c>
      <c r="E1000" s="1">
        <v>0</v>
      </c>
      <c r="F1000" s="1">
        <v>0</v>
      </c>
      <c r="G1000" s="2">
        <f t="shared" si="22"/>
        <v>454.70699000000002</v>
      </c>
      <c r="H1000" s="2">
        <f t="shared" si="19"/>
        <v>0.42000000000007276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59181.01</v>
      </c>
      <c r="D1003" s="1">
        <f>BILANCA!E25</f>
        <v>64587.96</v>
      </c>
      <c r="E1003" s="1">
        <v>0</v>
      </c>
      <c r="F1003" s="1">
        <v>0</v>
      </c>
      <c r="G1003" s="2">
        <f t="shared" si="22"/>
        <v>3767.1386000000002</v>
      </c>
      <c r="H1003" s="2">
        <f t="shared" si="19"/>
        <v>5.0000000002910383E-2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38609.08</v>
      </c>
      <c r="D1004" s="1">
        <f>BILANCA!E26</f>
        <v>37697.01</v>
      </c>
      <c r="E1004" s="1">
        <v>0</v>
      </c>
      <c r="F1004" s="1">
        <v>0</v>
      </c>
      <c r="G1004" s="2">
        <f t="shared" si="22"/>
        <v>2394.0651000000003</v>
      </c>
      <c r="H1004" s="2">
        <f t="shared" si="19"/>
        <v>9.0000000003783498E-2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261553.08</v>
      </c>
      <c r="D1006" s="1">
        <f>BILANCA!E28</f>
        <v>113471.84</v>
      </c>
      <c r="E1006" s="1">
        <v>0</v>
      </c>
      <c r="F1006" s="1">
        <v>0</v>
      </c>
      <c r="G1006" s="2">
        <f t="shared" si="22"/>
        <v>11235.42548</v>
      </c>
      <c r="H1006" s="2">
        <f t="shared" si="19"/>
        <v>0.23999999999068677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75115.939999999988</v>
      </c>
      <c r="D1013" s="1">
        <f>BILANCA!E35</f>
        <v>103077.67</v>
      </c>
      <c r="E1013" s="1">
        <v>0</v>
      </c>
      <c r="F1013" s="1">
        <v>0</v>
      </c>
      <c r="G1013" s="2">
        <f t="shared" si="22"/>
        <v>8438.1383999999998</v>
      </c>
      <c r="H1013" s="2">
        <f t="shared" si="19"/>
        <v>0.39000000001396984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160474.79999999999</v>
      </c>
      <c r="D1014" s="1">
        <f>BILANCA!E36</f>
        <v>188878.94</v>
      </c>
      <c r="E1014" s="1">
        <v>0</v>
      </c>
      <c r="F1014" s="1">
        <v>0</v>
      </c>
      <c r="G1014" s="2">
        <f t="shared" si="22"/>
        <v>16685.213080000001</v>
      </c>
      <c r="H1014" s="2">
        <f t="shared" si="19"/>
        <v>0.26000000000931323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85358.86</v>
      </c>
      <c r="D1018" s="1">
        <f>BILANCA!E40</f>
        <v>85801.27</v>
      </c>
      <c r="E1018" s="1">
        <v>0</v>
      </c>
      <c r="F1018" s="1">
        <v>0</v>
      </c>
      <c r="G1018" s="2">
        <f t="shared" si="22"/>
        <v>8993.6490000000013</v>
      </c>
      <c r="H1018" s="2">
        <f t="shared" si="19"/>
        <v>0.41000000000349246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25.07</v>
      </c>
      <c r="D1032" s="1">
        <f>BILANCA!E54</f>
        <v>16775.57</v>
      </c>
      <c r="E1032" s="1">
        <v>0</v>
      </c>
      <c r="F1032" s="1">
        <v>0</v>
      </c>
      <c r="G1032" s="2">
        <f t="shared" si="22"/>
        <v>1645.2342899999999</v>
      </c>
      <c r="H1032" s="2">
        <f t="shared" si="19"/>
        <v>0.50000000000029132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25.07</v>
      </c>
      <c r="D1033" s="1">
        <f>BILANCA!E55</f>
        <v>16775.57</v>
      </c>
      <c r="E1033" s="1">
        <v>0</v>
      </c>
      <c r="F1033" s="1">
        <v>0</v>
      </c>
      <c r="G1033" s="2">
        <f t="shared" si="22"/>
        <v>1678.8105</v>
      </c>
      <c r="H1033" s="2">
        <f t="shared" si="19"/>
        <v>0.50000000000029132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247649.99</v>
      </c>
      <c r="D1046" s="1">
        <f>BILANCA!E68</f>
        <v>238861.71</v>
      </c>
      <c r="E1046" s="1">
        <v>0</v>
      </c>
      <c r="F1046" s="1">
        <v>0</v>
      </c>
      <c r="G1046" s="2">
        <f t="shared" si="22"/>
        <v>45698.524830000002</v>
      </c>
      <c r="H1046" s="2">
        <f t="shared" si="19"/>
        <v>0.3000000000174623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31769.01</v>
      </c>
      <c r="D1056" s="1">
        <f>BILANCA!E78</f>
        <v>16653.650000000001</v>
      </c>
      <c r="E1056" s="1">
        <v>0</v>
      </c>
      <c r="F1056" s="1">
        <v>0</v>
      </c>
      <c r="G1056" s="2">
        <f t="shared" si="22"/>
        <v>4750.5706300000002</v>
      </c>
      <c r="H1056" s="2">
        <f t="shared" si="19"/>
        <v>0.3599999999969441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31769.01</v>
      </c>
      <c r="D1064" s="1">
        <f>BILANCA!E86</f>
        <v>16653.650000000001</v>
      </c>
      <c r="E1064" s="1">
        <v>0</v>
      </c>
      <c r="F1064" s="1">
        <v>0</v>
      </c>
      <c r="G1064" s="2">
        <f t="shared" si="22"/>
        <v>5271.1811099999995</v>
      </c>
      <c r="H1064" s="2">
        <f t="shared" si="19"/>
        <v>0.3599999999969441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90273.49</v>
      </c>
      <c r="D1124" s="1">
        <f>BILANCA!E146</f>
        <v>66390.599999999991</v>
      </c>
      <c r="E1124" s="1">
        <v>0</v>
      </c>
      <c r="F1124" s="1">
        <v>0</v>
      </c>
      <c r="G1124" s="2">
        <f t="shared" si="22"/>
        <v>31450.711289999996</v>
      </c>
      <c r="H1124" s="2">
        <f t="shared" si="23"/>
        <v>0.89000000001396984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5203.28</v>
      </c>
      <c r="D1127" s="1">
        <f>BILANCA!E149</f>
        <v>5203.29</v>
      </c>
      <c r="E1127" s="1">
        <v>0</v>
      </c>
      <c r="F1127" s="1">
        <v>0</v>
      </c>
      <c r="G1127" s="2">
        <f t="shared" si="22"/>
        <v>2247.8198399999997</v>
      </c>
      <c r="H1127" s="2">
        <f t="shared" si="23"/>
        <v>0.56999999999970896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5203.28</v>
      </c>
      <c r="D1133" s="1">
        <f>BILANCA!E155</f>
        <v>5203.29</v>
      </c>
      <c r="E1133" s="1">
        <v>0</v>
      </c>
      <c r="F1133" s="1">
        <v>0</v>
      </c>
      <c r="G1133" s="2">
        <f t="shared" si="22"/>
        <v>2341.4789999999998</v>
      </c>
      <c r="H1133" s="2">
        <f t="shared" si="23"/>
        <v>0.56999999999970896</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8376.02</v>
      </c>
      <c r="E1137" s="1">
        <v>0</v>
      </c>
      <c r="F1137" s="1">
        <v>0</v>
      </c>
      <c r="G1137" s="2">
        <f t="shared" si="22"/>
        <v>2579.8141599999999</v>
      </c>
      <c r="H1137" s="2">
        <f t="shared" si="23"/>
        <v>2.0000000000436557E-2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11661.62</v>
      </c>
      <c r="D1138" s="1">
        <f>BILANCA!E160</f>
        <v>4767.8999999999996</v>
      </c>
      <c r="E1138" s="1">
        <v>0</v>
      </c>
      <c r="F1138" s="1">
        <v>0</v>
      </c>
      <c r="G1138" s="2">
        <f t="shared" si="22"/>
        <v>3285.6001000000001</v>
      </c>
      <c r="H1138" s="2">
        <f t="shared" si="23"/>
        <v>0.47999999999956344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4656.68</v>
      </c>
      <c r="D1139" s="1">
        <f>BILANCA!E161</f>
        <v>48043.39</v>
      </c>
      <c r="E1139" s="1">
        <v>0</v>
      </c>
      <c r="F1139" s="1">
        <v>0</v>
      </c>
      <c r="G1139" s="2">
        <f t="shared" si="22"/>
        <v>15715.97976</v>
      </c>
      <c r="H1139" s="2">
        <f t="shared" si="23"/>
        <v>0.70999999999912689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68751.91</v>
      </c>
      <c r="D1140" s="1">
        <f>BILANCA!E162</f>
        <v>0</v>
      </c>
      <c r="E1140" s="1">
        <v>0</v>
      </c>
      <c r="F1140" s="1">
        <v>0</v>
      </c>
      <c r="G1140" s="2">
        <f t="shared" si="22"/>
        <v>10794.049870000001</v>
      </c>
      <c r="H1140" s="2">
        <f t="shared" si="23"/>
        <v>8.999999999650754E-2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125607.49</v>
      </c>
      <c r="D1148" s="1">
        <f>BILANCA!E170</f>
        <v>155817.46</v>
      </c>
      <c r="E1148" s="1">
        <v>0</v>
      </c>
      <c r="F1148" s="1">
        <v>0</v>
      </c>
      <c r="G1148" s="2">
        <f t="shared" si="22"/>
        <v>72144.997650000005</v>
      </c>
      <c r="H1148" s="2">
        <f t="shared" si="23"/>
        <v>0.94999999999708962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2022.69</v>
      </c>
      <c r="D1149" s="1">
        <f>BILANCA!E171</f>
        <v>2022.69</v>
      </c>
      <c r="E1149" s="1">
        <v>0</v>
      </c>
      <c r="F1149" s="1">
        <v>0</v>
      </c>
      <c r="G1149" s="2">
        <f t="shared" si="22"/>
        <v>1007.29962</v>
      </c>
      <c r="H1149" s="2">
        <f t="shared" si="23"/>
        <v>0.61999999999989086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758.58</v>
      </c>
      <c r="D1150" s="1">
        <f>BILANCA!E172</f>
        <v>758.58</v>
      </c>
      <c r="E1150" s="1">
        <v>0</v>
      </c>
      <c r="F1150" s="1">
        <v>0</v>
      </c>
      <c r="G1150" s="2">
        <f t="shared" si="22"/>
        <v>380.04858000000007</v>
      </c>
      <c r="H1150" s="2">
        <f t="shared" si="23"/>
        <v>0.83999999999991815</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122826.22</v>
      </c>
      <c r="D1151" s="1">
        <f>BILANCA!E173</f>
        <v>153036.19</v>
      </c>
      <c r="E1151" s="1">
        <v>0</v>
      </c>
      <c r="F1151" s="1">
        <v>0</v>
      </c>
      <c r="G1151" s="2">
        <f t="shared" si="22"/>
        <v>72054.964800000016</v>
      </c>
      <c r="H1151" s="2">
        <f t="shared" si="23"/>
        <v>0.41000000000349246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2128712.6199999996</v>
      </c>
      <c r="D1152" s="1">
        <f>BILANCA!E175</f>
        <v>1997238.17</v>
      </c>
      <c r="E1152" s="1">
        <v>0</v>
      </c>
      <c r="F1152" s="1">
        <v>0</v>
      </c>
      <c r="G1152" s="2">
        <f t="shared" si="22"/>
        <v>1034818.9342400001</v>
      </c>
      <c r="H1152" s="2">
        <f t="shared" si="23"/>
        <v>0.55000000027939677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194165.86</v>
      </c>
      <c r="D1153" s="1">
        <f>BILANCA!E176</f>
        <v>239935.20999999996</v>
      </c>
      <c r="E1153" s="1">
        <v>0</v>
      </c>
      <c r="F1153" s="1">
        <v>0</v>
      </c>
      <c r="G1153" s="2">
        <f t="shared" si="22"/>
        <v>114586.16759999999</v>
      </c>
      <c r="H1153" s="2">
        <f t="shared" si="23"/>
        <v>0.34999999997671694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194165.86</v>
      </c>
      <c r="D1154" s="1">
        <f>BILANCA!E177</f>
        <v>215176.87999999998</v>
      </c>
      <c r="E1154" s="1">
        <v>0</v>
      </c>
      <c r="F1154" s="1">
        <v>0</v>
      </c>
      <c r="G1154" s="2">
        <f t="shared" si="22"/>
        <v>106792.85502</v>
      </c>
      <c r="H1154" s="2">
        <f t="shared" si="23"/>
        <v>0.26000000003841706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135678.29999999999</v>
      </c>
      <c r="D1155" s="1">
        <f>BILANCA!E178</f>
        <v>169673.46</v>
      </c>
      <c r="E1155" s="1">
        <v>0</v>
      </c>
      <c r="F1155" s="1">
        <v>0</v>
      </c>
      <c r="G1155" s="2">
        <f t="shared" si="22"/>
        <v>81704.337839999993</v>
      </c>
      <c r="H1155" s="2">
        <f t="shared" si="23"/>
        <v>0.7599999999802094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33672.550000000003</v>
      </c>
      <c r="D1156" s="1">
        <f>BILANCA!E179</f>
        <v>39561.69</v>
      </c>
      <c r="E1156" s="1">
        <v>0</v>
      </c>
      <c r="F1156" s="1">
        <v>0</v>
      </c>
      <c r="G1156" s="2">
        <f t="shared" si="22"/>
        <v>19513.695890000003</v>
      </c>
      <c r="H1156" s="2">
        <f t="shared" si="23"/>
        <v>0.75999999999476131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28.98</v>
      </c>
      <c r="D1157" s="1">
        <f>BILANCA!E180</f>
        <v>28.99</v>
      </c>
      <c r="E1157" s="1">
        <v>0</v>
      </c>
      <c r="F1157" s="1">
        <v>0</v>
      </c>
      <c r="G1157" s="2">
        <f t="shared" si="22"/>
        <v>15.131039999999999</v>
      </c>
      <c r="H1157" s="2">
        <f t="shared" si="23"/>
        <v>3.0000000000001137E-2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28.98</v>
      </c>
      <c r="D1160" s="1">
        <f>BILANCA!E183</f>
        <v>28.99</v>
      </c>
      <c r="E1160" s="1">
        <v>0</v>
      </c>
      <c r="F1160" s="1">
        <v>0</v>
      </c>
      <c r="G1160" s="2">
        <f t="shared" si="22"/>
        <v>15.391919999999999</v>
      </c>
      <c r="H1160" s="2">
        <f t="shared" si="23"/>
        <v>3.0000000000001137E-2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24786.03</v>
      </c>
      <c r="D1165" s="1">
        <f>BILANCA!E188</f>
        <v>5912.74</v>
      </c>
      <c r="E1165" s="1">
        <v>0</v>
      </c>
      <c r="F1165" s="1">
        <v>0</v>
      </c>
      <c r="G1165" s="2">
        <f t="shared" si="22"/>
        <v>6663.2948200000001</v>
      </c>
      <c r="H1165" s="2">
        <f t="shared" si="23"/>
        <v>0.28999999999905413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24758.33</v>
      </c>
      <c r="E1166" s="1">
        <v>0</v>
      </c>
      <c r="F1166" s="1">
        <v>0</v>
      </c>
      <c r="G1166" s="2">
        <f t="shared" si="22"/>
        <v>9061.548780000001</v>
      </c>
      <c r="H1166" s="2">
        <f t="shared" si="23"/>
        <v>0.33000000000174623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1934546.7599999998</v>
      </c>
      <c r="D1214" s="1">
        <f>BILANCA!E237</f>
        <v>1757302.96</v>
      </c>
      <c r="E1214" s="1">
        <v>0</v>
      </c>
      <c r="F1214" s="1">
        <v>0</v>
      </c>
      <c r="G1214" s="2">
        <f t="shared" si="22"/>
        <v>1258754.26908</v>
      </c>
      <c r="H1214" s="2">
        <f t="shared" si="23"/>
        <v>0.28000000026077032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1881062.65</v>
      </c>
      <c r="D1215" s="1">
        <f>BILANCA!E238</f>
        <v>1758697.92</v>
      </c>
      <c r="E1215" s="1">
        <v>0</v>
      </c>
      <c r="F1215" s="1">
        <v>0</v>
      </c>
      <c r="G1215" s="2">
        <f t="shared" si="22"/>
        <v>1252442.36968</v>
      </c>
      <c r="H1215" s="2">
        <f t="shared" si="23"/>
        <v>0.43000000016763806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1881062.65</v>
      </c>
      <c r="D1216" s="1">
        <f>BILANCA!E239</f>
        <v>1758697.92</v>
      </c>
      <c r="E1216" s="1">
        <v>0</v>
      </c>
      <c r="F1216" s="1">
        <v>0</v>
      </c>
      <c r="G1216" s="2">
        <f t="shared" si="22"/>
        <v>1257840.8281700001</v>
      </c>
      <c r="H1216" s="2">
        <f t="shared" si="23"/>
        <v>0.43000000016763806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1881062.65</v>
      </c>
      <c r="D1217" s="1">
        <f>BILANCA!E240</f>
        <v>1758697.92</v>
      </c>
      <c r="E1217" s="1">
        <v>0</v>
      </c>
      <c r="F1217" s="1">
        <v>0</v>
      </c>
      <c r="G1217" s="2">
        <f t="shared" si="22"/>
        <v>1263239.28666</v>
      </c>
      <c r="H1217" s="2">
        <f t="shared" si="23"/>
        <v>0.43000000016763806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21610.42</v>
      </c>
      <c r="D1222" s="1">
        <f>BILANCA!E245</f>
        <v>-29669.64</v>
      </c>
      <c r="E1222" s="1">
        <v>0</v>
      </c>
      <c r="F1222" s="1">
        <v>0</v>
      </c>
      <c r="G1222" s="2">
        <f t="shared" si="22"/>
        <v>-9017.197540000001</v>
      </c>
      <c r="H1222" s="2">
        <f t="shared" si="23"/>
        <v>0.77999999999883585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21610.42</v>
      </c>
      <c r="D1223" s="1">
        <f>BILANCA!E246</f>
        <v>0</v>
      </c>
      <c r="E1223" s="1">
        <v>0</v>
      </c>
      <c r="F1223" s="1">
        <v>0</v>
      </c>
      <c r="G1223" s="2">
        <f t="shared" si="22"/>
        <v>5186.5007999999998</v>
      </c>
      <c r="H1223" s="2">
        <f t="shared" si="23"/>
        <v>0.41999999999825377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21610.42</v>
      </c>
      <c r="D1224" s="1">
        <f>BILANCA!E247</f>
        <v>0</v>
      </c>
      <c r="E1224" s="1">
        <v>0</v>
      </c>
      <c r="F1224" s="1">
        <v>0</v>
      </c>
      <c r="G1224" s="2">
        <f t="shared" si="22"/>
        <v>5208.1112199999998</v>
      </c>
      <c r="H1224" s="2">
        <f t="shared" si="23"/>
        <v>0.41999999999825377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29669.64</v>
      </c>
      <c r="E1227" s="1">
        <v>0</v>
      </c>
      <c r="F1227" s="1">
        <v>0</v>
      </c>
      <c r="G1227" s="2">
        <f t="shared" si="22"/>
        <v>14478.784319999999</v>
      </c>
      <c r="H1227" s="2">
        <f t="shared" si="23"/>
        <v>0.36000000000058208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29669.64</v>
      </c>
      <c r="E1228" s="1">
        <v>0</v>
      </c>
      <c r="F1228" s="1">
        <v>0</v>
      </c>
      <c r="G1228" s="2">
        <f t="shared" si="22"/>
        <v>14538.123599999999</v>
      </c>
      <c r="H1228" s="2">
        <f t="shared" si="23"/>
        <v>0.36000000000058208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31873.69</v>
      </c>
      <c r="D1232" s="1">
        <f>BILANCA!E255</f>
        <v>28274.68</v>
      </c>
      <c r="E1232" s="1">
        <v>0</v>
      </c>
      <c r="F1232" s="1">
        <v>0</v>
      </c>
      <c r="G1232" s="2">
        <f t="shared" si="22"/>
        <v>22017.339449999999</v>
      </c>
      <c r="H1232" s="2">
        <f t="shared" si="23"/>
        <v>0.63000000000101863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62709.43</v>
      </c>
      <c r="D1236" s="1">
        <f>BILANCA!E259</f>
        <v>62306.33</v>
      </c>
      <c r="E1236" s="1">
        <v>0</v>
      </c>
      <c r="F1236" s="1">
        <v>0</v>
      </c>
      <c r="G1236" s="2">
        <f t="shared" si="22"/>
        <v>47392.488770000004</v>
      </c>
      <c r="H1236" s="2">
        <f t="shared" si="23"/>
        <v>0.76000000000203727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62709.43</v>
      </c>
      <c r="D1237" s="1">
        <f>BILANCA!E260</f>
        <v>62306.33</v>
      </c>
      <c r="E1237" s="1">
        <v>0</v>
      </c>
      <c r="F1237" s="1">
        <v>0</v>
      </c>
      <c r="G1237" s="2">
        <f t="shared" si="22"/>
        <v>47579.810859999998</v>
      </c>
      <c r="H1237" s="2">
        <f t="shared" si="23"/>
        <v>0.76000000000203727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84629.98</v>
      </c>
      <c r="D1240" s="1">
        <f>BILANCA!E264</f>
        <v>45023.1</v>
      </c>
      <c r="E1240" s="1">
        <v>0</v>
      </c>
      <c r="F1240" s="1">
        <v>0</v>
      </c>
      <c r="G1240" s="2">
        <f t="shared" si="22"/>
        <v>44891.778259999999</v>
      </c>
      <c r="H1240" s="2">
        <f t="shared" si="23"/>
        <v>0.12000000000261934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5643.51</v>
      </c>
      <c r="D1241" s="1">
        <f>BILANCA!E265</f>
        <v>21367.5</v>
      </c>
      <c r="E1241" s="1">
        <v>0</v>
      </c>
      <c r="F1241" s="1">
        <v>0</v>
      </c>
      <c r="G1241" s="2">
        <f t="shared" si="22"/>
        <v>12481.655580000001</v>
      </c>
      <c r="H1241" s="2">
        <f t="shared" si="23"/>
        <v>0.98999999999978172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31769.01</v>
      </c>
      <c r="D1244" s="1">
        <f>BILANCA!E268</f>
        <v>16653.650000000001</v>
      </c>
      <c r="E1244" s="1">
        <v>0</v>
      </c>
      <c r="F1244" s="1">
        <v>0</v>
      </c>
      <c r="G1244" s="2">
        <f t="shared" si="24"/>
        <v>16984.91691</v>
      </c>
      <c r="H1244" s="2">
        <f t="shared" si="23"/>
        <v>0.3599999999969441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3616.84</v>
      </c>
      <c r="E1262" s="1">
        <v>0</v>
      </c>
      <c r="F1262" s="1">
        <v>0</v>
      </c>
      <c r="G1262" s="2">
        <f t="shared" si="24"/>
        <v>2018.1967200000004</v>
      </c>
      <c r="H1262" s="2">
        <f t="shared" si="23"/>
        <v>0.15999999999985448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175551.13</v>
      </c>
      <c r="D1263" s="1">
        <f>BILANCA!E287</f>
        <v>191674.88</v>
      </c>
      <c r="E1263" s="1">
        <v>0</v>
      </c>
      <c r="F1263" s="1">
        <v>0</v>
      </c>
      <c r="G1263" s="2">
        <f t="shared" si="24"/>
        <v>156492.24920000002</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18614.73</v>
      </c>
      <c r="D1264" s="1">
        <f>BILANCA!E288</f>
        <v>23502</v>
      </c>
      <c r="E1264" s="1">
        <v>0</v>
      </c>
      <c r="F1264" s="1">
        <v>0</v>
      </c>
      <c r="G1264" s="2">
        <f t="shared" si="24"/>
        <v>18438.863130000002</v>
      </c>
      <c r="H1264" s="2">
        <f t="shared" si="23"/>
        <v>0.27000000000043656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24758.33</v>
      </c>
      <c r="E1266" s="1">
        <v>0</v>
      </c>
      <c r="F1266" s="1">
        <v>0</v>
      </c>
      <c r="G1266" s="2">
        <f t="shared" si="24"/>
        <v>14013.21478</v>
      </c>
      <c r="H1266" s="2">
        <f t="shared" si="23"/>
        <v>0.33000000000174623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4769.71</v>
      </c>
      <c r="E1274" s="1">
        <v>0</v>
      </c>
      <c r="F1274" s="1">
        <v>0</v>
      </c>
      <c r="G1274" s="2">
        <f t="shared" si="24"/>
        <v>2775.9712199999999</v>
      </c>
      <c r="H1274" s="2">
        <f t="shared" si="23"/>
        <v>0.28999999999996362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1143.03</v>
      </c>
      <c r="E1275" s="1">
        <v>0</v>
      </c>
      <c r="F1275" s="1">
        <v>0</v>
      </c>
      <c r="G1275" s="2">
        <f t="shared" si="24"/>
        <v>667.52951999999993</v>
      </c>
      <c r="H1275" s="2">
        <f t="shared" si="23"/>
        <v>2.9999999999972715E-2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1730531.48</v>
      </c>
      <c r="D1408" s="1">
        <f>'RAS-funkcijski'!E114</f>
        <v>1986292.53</v>
      </c>
      <c r="E1408" s="1">
        <v>0</v>
      </c>
      <c r="F1408" s="1">
        <v>0</v>
      </c>
      <c r="G1408" s="2">
        <f t="shared" si="24"/>
        <v>627342.81940000004</v>
      </c>
      <c r="H1408" s="2">
        <f t="shared" si="27"/>
        <v>0.94999999995343387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1730531.48</v>
      </c>
      <c r="D1409" s="1">
        <f>'RAS-funkcijski'!E115</f>
        <v>1986292.53</v>
      </c>
      <c r="E1409" s="1">
        <v>0</v>
      </c>
      <c r="F1409" s="1">
        <v>0</v>
      </c>
      <c r="G1409" s="2">
        <f t="shared" si="24"/>
        <v>633045.93594</v>
      </c>
      <c r="H1409" s="2">
        <f t="shared" si="27"/>
        <v>0.94999999995343387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1730531.48</v>
      </c>
      <c r="D1411" s="1">
        <f>'RAS-funkcijski'!E117</f>
        <v>1986292.53</v>
      </c>
      <c r="E1411" s="1">
        <v>0</v>
      </c>
      <c r="F1411" s="1">
        <v>0</v>
      </c>
      <c r="G1411" s="2">
        <f t="shared" si="24"/>
        <v>644452.16902000003</v>
      </c>
      <c r="H1411" s="2">
        <f t="shared" si="27"/>
        <v>0.94999999995343387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1730531.48</v>
      </c>
      <c r="D1435" s="13">
        <f>'RAS-funkcijski'!E141</f>
        <v>1986292.53</v>
      </c>
      <c r="E1435" s="13">
        <v>0</v>
      </c>
      <c r="F1435" s="13">
        <v>0</v>
      </c>
      <c r="G1435" s="14">
        <f t="shared" si="24"/>
        <v>781326.9659800001</v>
      </c>
      <c r="H1435" s="14">
        <f t="shared" si="27"/>
        <v>0.94999999995343387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60103.02</v>
      </c>
      <c r="D1436" s="6">
        <f>'P-VRIO'!E5</f>
        <v>0</v>
      </c>
      <c r="E1436" s="6">
        <v>0</v>
      </c>
      <c r="F1436" s="6">
        <v>0</v>
      </c>
      <c r="G1436" s="7">
        <f t="shared" si="24"/>
        <v>60.103020000000001</v>
      </c>
      <c r="H1436" s="7">
        <f t="shared" si="27"/>
        <v>1.9999999996798579E-2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60103.02</v>
      </c>
      <c r="D1453" s="1">
        <f>'P-VRIO'!E22</f>
        <v>0</v>
      </c>
      <c r="E1453" s="1">
        <v>0</v>
      </c>
      <c r="F1453" s="1">
        <v>0</v>
      </c>
      <c r="G1453" s="2">
        <f t="shared" si="24"/>
        <v>1081.8543599999998</v>
      </c>
      <c r="H1453" s="2">
        <f t="shared" si="27"/>
        <v>1.9999999996798579E-2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60103.02</v>
      </c>
      <c r="D1454" s="1">
        <f>'P-VRIO'!E23</f>
        <v>0</v>
      </c>
      <c r="E1454" s="1">
        <v>0</v>
      </c>
      <c r="F1454" s="1">
        <v>0</v>
      </c>
      <c r="G1454" s="2">
        <f t="shared" si="24"/>
        <v>1141.9573799999998</v>
      </c>
      <c r="H1454" s="2">
        <f t="shared" si="27"/>
        <v>1.9999999996798579E-2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60103.02</v>
      </c>
      <c r="D1456" s="1">
        <f>'P-VRIO'!E25</f>
        <v>0</v>
      </c>
      <c r="E1456" s="1">
        <v>0</v>
      </c>
      <c r="F1456" s="1">
        <v>0</v>
      </c>
      <c r="G1456" s="2">
        <f t="shared" si="24"/>
        <v>1262.1634200000001</v>
      </c>
      <c r="H1456" s="2">
        <f t="shared" si="27"/>
        <v>1.9999999996798579E-2</v>
      </c>
      <c r="I1456" s="10">
        <f t="shared" si="30"/>
        <v>25.243268395959284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194165.86</v>
      </c>
      <c r="D1480" s="6"/>
      <c r="E1480" s="6">
        <v>0</v>
      </c>
      <c r="F1480" s="6">
        <v>0</v>
      </c>
      <c r="G1480" s="7">
        <f t="shared" ref="G1480:G1580" si="34">B1480/1000*C1480</f>
        <v>194.16585999999998</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2241340.7999999998</v>
      </c>
      <c r="D1481" s="1">
        <v>0</v>
      </c>
      <c r="E1481" s="1">
        <v>0</v>
      </c>
      <c r="F1481" s="1">
        <v>0</v>
      </c>
      <c r="G1481" s="2">
        <f t="shared" si="34"/>
        <v>4482.6815999999999</v>
      </c>
      <c r="H1481" s="2">
        <f t="shared" si="35"/>
        <v>0.20000000018626451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2241208.1199999996</v>
      </c>
      <c r="D1483" s="1">
        <v>0</v>
      </c>
      <c r="E1483" s="1">
        <v>0</v>
      </c>
      <c r="F1483" s="1">
        <v>0</v>
      </c>
      <c r="G1483" s="2">
        <f t="shared" si="34"/>
        <v>8964.8324799999991</v>
      </c>
      <c r="H1483" s="2">
        <f t="shared" si="35"/>
        <v>0.11999999964609742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1994437.59</v>
      </c>
      <c r="D1484" s="1">
        <v>0</v>
      </c>
      <c r="E1484" s="1">
        <v>0</v>
      </c>
      <c r="F1484" s="1">
        <v>0</v>
      </c>
      <c r="G1484" s="2">
        <f t="shared" si="34"/>
        <v>9972.1879500000014</v>
      </c>
      <c r="H1484" s="2">
        <f t="shared" si="35"/>
        <v>0.40999999991618097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234940.5</v>
      </c>
      <c r="D1485" s="1">
        <v>0</v>
      </c>
      <c r="E1485" s="1">
        <v>0</v>
      </c>
      <c r="F1485" s="1">
        <v>0</v>
      </c>
      <c r="G1485" s="2">
        <f t="shared" si="34"/>
        <v>1409.643</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101.8</v>
      </c>
      <c r="D1487" s="1">
        <v>0</v>
      </c>
      <c r="E1487" s="1">
        <v>0</v>
      </c>
      <c r="F1487" s="1">
        <v>0</v>
      </c>
      <c r="G1487" s="2">
        <f t="shared" si="34"/>
        <v>0.81440000000000001</v>
      </c>
      <c r="H1487" s="2">
        <f t="shared" si="35"/>
        <v>0.20000000000000284</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11728.23</v>
      </c>
      <c r="D1491" s="1">
        <v>0</v>
      </c>
      <c r="E1491" s="1">
        <v>0</v>
      </c>
      <c r="F1491" s="1">
        <v>0</v>
      </c>
      <c r="G1491" s="2">
        <f t="shared" si="34"/>
        <v>140.73875999999998</v>
      </c>
      <c r="H1491" s="2">
        <f t="shared" si="35"/>
        <v>0.22999999999956344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132.68</v>
      </c>
      <c r="D1492" s="1">
        <v>0</v>
      </c>
      <c r="E1492" s="1">
        <v>0</v>
      </c>
      <c r="F1492" s="1">
        <v>0</v>
      </c>
      <c r="G1492" s="2">
        <f t="shared" si="34"/>
        <v>1.7248399999999999</v>
      </c>
      <c r="H1492" s="2">
        <f t="shared" si="35"/>
        <v>0.31999999999999318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2195571.4500000002</v>
      </c>
      <c r="D1499" s="1">
        <v>0</v>
      </c>
      <c r="E1499" s="1">
        <v>0</v>
      </c>
      <c r="F1499" s="1">
        <v>0</v>
      </c>
      <c r="G1499" s="2">
        <f t="shared" si="34"/>
        <v>43911.429000000004</v>
      </c>
      <c r="H1499" s="2">
        <f t="shared" si="35"/>
        <v>0.45000000018626451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2183743.4500000002</v>
      </c>
      <c r="D1501" s="1">
        <v>0</v>
      </c>
      <c r="E1501" s="1">
        <v>0</v>
      </c>
      <c r="F1501" s="1">
        <v>0</v>
      </c>
      <c r="G1501" s="2">
        <f t="shared" si="34"/>
        <v>48042.355900000002</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1923856.12</v>
      </c>
      <c r="D1502" s="1">
        <v>0</v>
      </c>
      <c r="E1502" s="1">
        <v>0</v>
      </c>
      <c r="F1502" s="1">
        <v>0</v>
      </c>
      <c r="G1502" s="2">
        <f t="shared" si="34"/>
        <v>44248.690760000005</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229051.29</v>
      </c>
      <c r="D1503" s="1">
        <v>0</v>
      </c>
      <c r="E1503" s="1">
        <v>0</v>
      </c>
      <c r="F1503" s="1">
        <v>0</v>
      </c>
      <c r="G1503" s="2">
        <f t="shared" si="34"/>
        <v>5497.2309599999999</v>
      </c>
      <c r="H1503" s="2">
        <f t="shared" si="35"/>
        <v>0.29000000000814907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101.8</v>
      </c>
      <c r="D1504" s="1">
        <v>0</v>
      </c>
      <c r="E1504" s="1">
        <v>0</v>
      </c>
      <c r="F1504" s="1">
        <v>0</v>
      </c>
      <c r="G1504" s="2">
        <f t="shared" si="34"/>
        <v>2.5449999999999999</v>
      </c>
      <c r="H1504" s="2">
        <f t="shared" si="35"/>
        <v>0.20000000000000284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30734.240000000002</v>
      </c>
      <c r="D1509" s="1">
        <v>0</v>
      </c>
      <c r="E1509" s="1">
        <v>0</v>
      </c>
      <c r="F1509" s="1">
        <v>0</v>
      </c>
      <c r="G1509" s="2">
        <f t="shared" si="34"/>
        <v>922.02719999999999</v>
      </c>
      <c r="H1509" s="2">
        <f t="shared" si="35"/>
        <v>0.24000000000160071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11828</v>
      </c>
      <c r="D1510" s="1">
        <v>0</v>
      </c>
      <c r="E1510" s="1">
        <v>0</v>
      </c>
      <c r="F1510" s="1">
        <v>0</v>
      </c>
      <c r="G1510" s="2">
        <f t="shared" si="34"/>
        <v>366.66800000000001</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239935.2099999995</v>
      </c>
      <c r="D1517" s="1">
        <v>0</v>
      </c>
      <c r="E1517" s="1">
        <v>0</v>
      </c>
      <c r="F1517" s="1">
        <v>0</v>
      </c>
      <c r="G1517" s="2">
        <f t="shared" si="34"/>
        <v>9117.537979999981</v>
      </c>
      <c r="H1517" s="2">
        <f t="shared" si="35"/>
        <v>0.20999999949708581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122096.88</v>
      </c>
      <c r="D1518" s="1">
        <v>0</v>
      </c>
      <c r="E1518" s="1">
        <v>0</v>
      </c>
      <c r="F1518" s="1">
        <v>0</v>
      </c>
      <c r="G1518" s="2">
        <f t="shared" si="34"/>
        <v>4761.7783200000003</v>
      </c>
      <c r="H1518" s="2">
        <f t="shared" si="35"/>
        <v>0.11999999999534339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122096.88</v>
      </c>
      <c r="D1524" s="1">
        <v>0</v>
      </c>
      <c r="E1524" s="1">
        <v>0</v>
      </c>
      <c r="F1524" s="1">
        <v>0</v>
      </c>
      <c r="G1524" s="2">
        <f t="shared" si="34"/>
        <v>5494.3595999999998</v>
      </c>
      <c r="H1524" s="2">
        <f t="shared" si="35"/>
        <v>0.11999999999534339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122096.88</v>
      </c>
      <c r="D1530" s="1">
        <v>0</v>
      </c>
      <c r="E1530" s="1">
        <v>0</v>
      </c>
      <c r="F1530" s="1">
        <v>0</v>
      </c>
      <c r="G1530" s="2">
        <f t="shared" si="34"/>
        <v>6226.9408800000001</v>
      </c>
      <c r="H1530" s="2">
        <f t="shared" si="35"/>
        <v>0.11999999999534339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39502</v>
      </c>
      <c r="D1531" s="1">
        <v>0</v>
      </c>
      <c r="E1531" s="1">
        <v>0</v>
      </c>
      <c r="F1531" s="1">
        <v>0</v>
      </c>
      <c r="G1531" s="2">
        <f t="shared" si="34"/>
        <v>2054.1039999999998</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82594.880000000005</v>
      </c>
      <c r="D1532" s="1">
        <v>0</v>
      </c>
      <c r="E1532" s="1">
        <v>0</v>
      </c>
      <c r="F1532" s="1">
        <v>0</v>
      </c>
      <c r="G1532" s="2">
        <f t="shared" si="34"/>
        <v>4377.5286400000005</v>
      </c>
      <c r="H1532" s="2">
        <f t="shared" si="35"/>
        <v>0.11999999999534339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117838.33</v>
      </c>
      <c r="D1576" s="1">
        <v>0</v>
      </c>
      <c r="E1576" s="1">
        <v>0</v>
      </c>
      <c r="F1576" s="1">
        <v>0</v>
      </c>
      <c r="G1576" s="2">
        <f t="shared" si="34"/>
        <v>11430.318010000001</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93080</v>
      </c>
      <c r="D1578" s="1">
        <v>0</v>
      </c>
      <c r="E1578" s="1">
        <v>0</v>
      </c>
      <c r="F1578" s="1">
        <v>0</v>
      </c>
      <c r="G1578" s="2">
        <f t="shared" si="34"/>
        <v>9214.92</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24758.33</v>
      </c>
      <c r="D1579" s="1">
        <v>0</v>
      </c>
      <c r="E1579" s="1">
        <v>0</v>
      </c>
      <c r="F1579" s="1">
        <v>0</v>
      </c>
      <c r="G1579" s="2">
        <f t="shared" si="34"/>
        <v>2475.8330000000005</v>
      </c>
      <c r="H1579" s="2">
        <f t="shared" si="35"/>
        <v>0.33000000000174623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9290</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1713784.08</v>
      </c>
      <c r="I16" s="170">
        <f>'PR-RAS'!E6</f>
        <v>1934909.19</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1703111.2900000003</v>
      </c>
      <c r="I17" s="170">
        <f>'PR-RAS'!E151</f>
        <v>1951435.49</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21610.41999999986</v>
      </c>
      <c r="I18" s="170">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29669.640000000083</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1881062.6300000001</v>
      </c>
      <c r="I20" s="173">
        <f>BILANCA!E7</f>
        <v>1758376.46</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247649.99</v>
      </c>
      <c r="I21" s="175">
        <f>BILANCA!E68</f>
        <v>238861.71</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194165.86</v>
      </c>
      <c r="I22" s="175">
        <f>BILANCA!E176</f>
        <v>239935.20999999996</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1934546.7599999998</v>
      </c>
      <c r="I23" s="177">
        <f>BILANCA!E237</f>
        <v>1757302.96</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1730531.48</v>
      </c>
      <c r="I27" s="175">
        <f>'RAS-funkcijski'!E114</f>
        <v>1986292.53</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1730531.48</v>
      </c>
      <c r="I28" s="179">
        <f>'RAS-funkcijski'!E141</f>
        <v>1986292.53</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60103.02</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60103.02</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194165.86</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239935.2099999995</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122096.88</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117838.33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7" zoomScaleNormal="100" workbookViewId="0">
      <selection activeCell="B438" sqref="B4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1713784.08</v>
      </c>
      <c r="E6" s="51">
        <f>E7+E44+E50+E82+E106+E124+E133+E139</f>
        <v>1934909.19</v>
      </c>
      <c r="F6" s="52">
        <f t="shared" ref="F6:F131" si="0">IF(D6&lt;&gt;0,IF(E6/D6&gt;=100,"&gt;&gt;100",E6/D6*100),"-")</f>
        <v>112.90274034988117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1544286.52</v>
      </c>
      <c r="E50" s="51">
        <f>E51+E54+E59+E62+E65+E68+E71+E74+E77</f>
        <v>1815558.27</v>
      </c>
      <c r="F50" s="52">
        <f t="shared" si="0"/>
        <v>117.56615410979563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12952.93</v>
      </c>
      <c r="E62" s="51">
        <f t="shared" si="13"/>
        <v>0</v>
      </c>
      <c r="F62" s="52">
        <f t="shared" si="0"/>
        <v>0</v>
      </c>
    </row>
    <row r="63" spans="1:6" ht="12.75" customHeight="1" x14ac:dyDescent="0.2">
      <c r="A63" s="53">
        <v>6341</v>
      </c>
      <c r="B63" s="85" t="s">
        <v>172</v>
      </c>
      <c r="C63" s="50" t="s">
        <v>173</v>
      </c>
      <c r="D63" s="242">
        <v>12952.93</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1531333.59</v>
      </c>
      <c r="E68" s="51">
        <f t="shared" si="15"/>
        <v>1793860.01</v>
      </c>
      <c r="F68" s="52">
        <f t="shared" si="0"/>
        <v>117.14364666943666</v>
      </c>
    </row>
    <row r="69" spans="1:6" ht="12.75" customHeight="1" x14ac:dyDescent="0.2">
      <c r="A69" s="53" t="s">
        <v>184</v>
      </c>
      <c r="B69" s="85" t="s">
        <v>185</v>
      </c>
      <c r="C69" s="50" t="s">
        <v>184</v>
      </c>
      <c r="D69" s="242">
        <v>1531333.59</v>
      </c>
      <c r="E69" s="242">
        <v>1793860.01</v>
      </c>
      <c r="F69" s="52">
        <f t="shared" si="0"/>
        <v>117.14364666943666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21698.26</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21698.26</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51338.34</v>
      </c>
      <c r="E106" s="51">
        <f t="shared" si="23"/>
        <v>21746.74</v>
      </c>
      <c r="F106" s="52">
        <f t="shared" si="0"/>
        <v>42.35964777980746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51338.34</v>
      </c>
      <c r="E112" s="51">
        <f t="shared" si="25"/>
        <v>21746.74</v>
      </c>
      <c r="F112" s="52">
        <f t="shared" si="0"/>
        <v>42.35964777980746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51338.34</v>
      </c>
      <c r="E117" s="242">
        <v>21746.74</v>
      </c>
      <c r="F117" s="52">
        <f t="shared" si="0"/>
        <v>42.35964777980746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2491.21</v>
      </c>
      <c r="E124" s="51">
        <f t="shared" si="27"/>
        <v>5445.2599999999993</v>
      </c>
      <c r="F124" s="52">
        <f t="shared" si="0"/>
        <v>218.57892349500841</v>
      </c>
    </row>
    <row r="125" spans="1:6" ht="12.75" customHeight="1" x14ac:dyDescent="0.2">
      <c r="A125" s="53">
        <v>661</v>
      </c>
      <c r="B125" s="86" t="s">
        <v>296</v>
      </c>
      <c r="C125" s="50" t="s">
        <v>297</v>
      </c>
      <c r="D125" s="51">
        <f t="shared" ref="D125:E125" si="28">SUM(D126:D127)</f>
        <v>991.44</v>
      </c>
      <c r="E125" s="51">
        <f t="shared" si="28"/>
        <v>3912.0599999999995</v>
      </c>
      <c r="F125" s="52">
        <f t="shared" si="0"/>
        <v>394.58363592350514</v>
      </c>
    </row>
    <row r="126" spans="1:6" ht="12.75" customHeight="1" x14ac:dyDescent="0.2">
      <c r="A126" s="53">
        <v>6614</v>
      </c>
      <c r="B126" s="86" t="s">
        <v>298</v>
      </c>
      <c r="C126" s="50" t="s">
        <v>299</v>
      </c>
      <c r="D126" s="242">
        <v>331.81</v>
      </c>
      <c r="E126" s="242">
        <v>2871.45</v>
      </c>
      <c r="F126" s="52">
        <f t="shared" si="0"/>
        <v>865.38983153009247</v>
      </c>
    </row>
    <row r="127" spans="1:6" ht="12.75" customHeight="1" x14ac:dyDescent="0.2">
      <c r="A127" s="53">
        <v>6615</v>
      </c>
      <c r="B127" s="86" t="s">
        <v>300</v>
      </c>
      <c r="C127" s="50" t="s">
        <v>301</v>
      </c>
      <c r="D127" s="242">
        <v>659.63</v>
      </c>
      <c r="E127" s="242">
        <v>1040.6099999999999</v>
      </c>
      <c r="F127" s="52">
        <f t="shared" si="0"/>
        <v>157.75662113609144</v>
      </c>
    </row>
    <row r="128" spans="1:6" ht="24" x14ac:dyDescent="0.2">
      <c r="A128" s="53">
        <v>663</v>
      </c>
      <c r="B128" s="231" t="s">
        <v>302</v>
      </c>
      <c r="C128" s="50" t="s">
        <v>303</v>
      </c>
      <c r="D128" s="51">
        <f t="shared" ref="D128:E128" si="29">SUM(D129:D132)</f>
        <v>1499.77</v>
      </c>
      <c r="E128" s="51">
        <f t="shared" si="29"/>
        <v>1533.2</v>
      </c>
      <c r="F128" s="52">
        <f t="shared" si="0"/>
        <v>102.22900844796203</v>
      </c>
    </row>
    <row r="129" spans="1:6" ht="12.75" customHeight="1" x14ac:dyDescent="0.2">
      <c r="A129" s="53">
        <v>6631</v>
      </c>
      <c r="B129" s="86" t="s">
        <v>304</v>
      </c>
      <c r="C129" s="50" t="s">
        <v>305</v>
      </c>
      <c r="D129" s="242">
        <v>1499.77</v>
      </c>
      <c r="E129" s="242">
        <v>1533.2</v>
      </c>
      <c r="F129" s="52">
        <f t="shared" si="0"/>
        <v>102.22900844796203</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115668.01</v>
      </c>
      <c r="E133" s="51">
        <f t="shared" si="30"/>
        <v>92158.92</v>
      </c>
      <c r="F133" s="52">
        <f t="shared" ref="F133:F223" si="31">IF(D133&lt;&gt;0,IF(E133/D133&gt;=100,"&gt;&gt;100",E133/D133*100),"-")</f>
        <v>79.675374375335068</v>
      </c>
    </row>
    <row r="134" spans="1:6" ht="24" x14ac:dyDescent="0.2">
      <c r="A134" s="53">
        <v>671</v>
      </c>
      <c r="B134" s="232" t="s">
        <v>314</v>
      </c>
      <c r="C134" s="50" t="s">
        <v>315</v>
      </c>
      <c r="D134" s="51">
        <f t="shared" ref="D134:E134" si="32">SUM(D135:D137)</f>
        <v>115668.01</v>
      </c>
      <c r="E134" s="51">
        <f t="shared" si="32"/>
        <v>92158.92</v>
      </c>
      <c r="F134" s="52">
        <f t="shared" si="31"/>
        <v>79.675374375335068</v>
      </c>
    </row>
    <row r="135" spans="1:6" ht="12.75" customHeight="1" x14ac:dyDescent="0.2">
      <c r="A135" s="53">
        <v>6711</v>
      </c>
      <c r="B135" s="85" t="s">
        <v>316</v>
      </c>
      <c r="C135" s="50" t="s">
        <v>317</v>
      </c>
      <c r="D135" s="242">
        <v>115668.01</v>
      </c>
      <c r="E135" s="242">
        <v>92158.92</v>
      </c>
      <c r="F135" s="52">
        <f t="shared" si="31"/>
        <v>79.675374375335068</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1703111.2900000003</v>
      </c>
      <c r="E151" s="51">
        <f t="shared" si="35"/>
        <v>1951435.49</v>
      </c>
      <c r="F151" s="52">
        <f t="shared" si="31"/>
        <v>114.58062085889875</v>
      </c>
    </row>
    <row r="152" spans="1:6" ht="12.75" customHeight="1" x14ac:dyDescent="0.2">
      <c r="A152" s="53">
        <v>31</v>
      </c>
      <c r="B152" s="85" t="s">
        <v>349</v>
      </c>
      <c r="C152" s="50" t="s">
        <v>35</v>
      </c>
      <c r="D152" s="51">
        <f t="shared" ref="D152:E152" si="36">D153+D158+D159</f>
        <v>1434190.9600000002</v>
      </c>
      <c r="E152" s="51">
        <f t="shared" si="36"/>
        <v>1689385.69</v>
      </c>
      <c r="F152" s="52">
        <f t="shared" si="31"/>
        <v>117.79363676926255</v>
      </c>
    </row>
    <row r="153" spans="1:6" ht="12.75" customHeight="1" x14ac:dyDescent="0.2">
      <c r="A153" s="53">
        <v>311</v>
      </c>
      <c r="B153" s="85" t="s">
        <v>350</v>
      </c>
      <c r="C153" s="50" t="s">
        <v>351</v>
      </c>
      <c r="D153" s="51">
        <f t="shared" ref="D153:E153" si="37">SUM(D154:D157)</f>
        <v>1187712.1000000001</v>
      </c>
      <c r="E153" s="51">
        <f t="shared" si="37"/>
        <v>1397281.06</v>
      </c>
      <c r="F153" s="52">
        <f t="shared" si="31"/>
        <v>117.64476088102495</v>
      </c>
    </row>
    <row r="154" spans="1:6" ht="12.75" customHeight="1" x14ac:dyDescent="0.2">
      <c r="A154" s="53">
        <v>3111</v>
      </c>
      <c r="B154" s="85" t="s">
        <v>352</v>
      </c>
      <c r="C154" s="50" t="s">
        <v>353</v>
      </c>
      <c r="D154" s="242">
        <v>1187712.1000000001</v>
      </c>
      <c r="E154" s="242">
        <v>1397281.06</v>
      </c>
      <c r="F154" s="52">
        <f t="shared" si="31"/>
        <v>117.64476088102495</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51623.519999999997</v>
      </c>
      <c r="E158" s="242">
        <v>62685.89</v>
      </c>
      <c r="F158" s="52">
        <f t="shared" si="31"/>
        <v>121.42893394328786</v>
      </c>
    </row>
    <row r="159" spans="1:6" ht="12.75" customHeight="1" x14ac:dyDescent="0.2">
      <c r="A159" s="53">
        <v>313</v>
      </c>
      <c r="B159" s="85" t="s">
        <v>362</v>
      </c>
      <c r="C159" s="50" t="s">
        <v>363</v>
      </c>
      <c r="D159" s="51">
        <f t="shared" ref="D159:E159" si="38">SUM(D160:D162)</f>
        <v>194855.34</v>
      </c>
      <c r="E159" s="51">
        <f t="shared" si="38"/>
        <v>229418.74</v>
      </c>
      <c r="F159" s="52">
        <f t="shared" si="31"/>
        <v>117.73797936458914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194709.73</v>
      </c>
      <c r="E161" s="242">
        <v>229418.74</v>
      </c>
      <c r="F161" s="52">
        <f t="shared" si="31"/>
        <v>117.82602749230865</v>
      </c>
    </row>
    <row r="162" spans="1:6" ht="12.75" customHeight="1" x14ac:dyDescent="0.2">
      <c r="A162" s="53">
        <v>3133</v>
      </c>
      <c r="B162" s="85" t="s">
        <v>367</v>
      </c>
      <c r="C162" s="50" t="s">
        <v>368</v>
      </c>
      <c r="D162" s="242">
        <v>145.61000000000001</v>
      </c>
      <c r="E162" s="242">
        <v>0</v>
      </c>
      <c r="F162" s="52">
        <f t="shared" si="31"/>
        <v>0</v>
      </c>
    </row>
    <row r="163" spans="1:6" ht="12.75" customHeight="1" x14ac:dyDescent="0.2">
      <c r="A163" s="53">
        <v>32</v>
      </c>
      <c r="B163" s="85" t="s">
        <v>369</v>
      </c>
      <c r="C163" s="50" t="s">
        <v>370</v>
      </c>
      <c r="D163" s="51">
        <f t="shared" ref="D163:E163" si="39">D164+D169+D177+D187+D188</f>
        <v>265502.11000000004</v>
      </c>
      <c r="E163" s="51">
        <f t="shared" si="39"/>
        <v>261949</v>
      </c>
      <c r="F163" s="52">
        <f t="shared" si="31"/>
        <v>98.661739449076308</v>
      </c>
    </row>
    <row r="164" spans="1:6" ht="12.75" customHeight="1" x14ac:dyDescent="0.2">
      <c r="A164" s="53">
        <v>321</v>
      </c>
      <c r="B164" s="85" t="s">
        <v>371</v>
      </c>
      <c r="C164" s="50" t="s">
        <v>372</v>
      </c>
      <c r="D164" s="51">
        <f t="shared" ref="D164:E164" si="40">SUM(D165:D168)</f>
        <v>54278.8</v>
      </c>
      <c r="E164" s="51">
        <f t="shared" si="40"/>
        <v>67698.3</v>
      </c>
      <c r="F164" s="52">
        <f t="shared" si="31"/>
        <v>124.72328054415351</v>
      </c>
    </row>
    <row r="165" spans="1:6" ht="12.75" customHeight="1" x14ac:dyDescent="0.2">
      <c r="A165" s="53">
        <v>3211</v>
      </c>
      <c r="B165" s="85" t="s">
        <v>373</v>
      </c>
      <c r="C165" s="50" t="s">
        <v>374</v>
      </c>
      <c r="D165" s="242">
        <v>4713.3999999999996</v>
      </c>
      <c r="E165" s="242">
        <v>6784.26</v>
      </c>
      <c r="F165" s="52">
        <f t="shared" si="31"/>
        <v>143.93558789833241</v>
      </c>
    </row>
    <row r="166" spans="1:6" ht="12.75" customHeight="1" x14ac:dyDescent="0.2">
      <c r="A166" s="53">
        <v>3212</v>
      </c>
      <c r="B166" s="85" t="s">
        <v>375</v>
      </c>
      <c r="C166" s="50" t="s">
        <v>376</v>
      </c>
      <c r="D166" s="242">
        <v>49535.54</v>
      </c>
      <c r="E166" s="242">
        <v>60110.54</v>
      </c>
      <c r="F166" s="52">
        <f t="shared" si="31"/>
        <v>121.34830870926207</v>
      </c>
    </row>
    <row r="167" spans="1:6" ht="12.75" customHeight="1" x14ac:dyDescent="0.2">
      <c r="A167" s="53">
        <v>3213</v>
      </c>
      <c r="B167" s="85" t="s">
        <v>377</v>
      </c>
      <c r="C167" s="50" t="s">
        <v>378</v>
      </c>
      <c r="D167" s="242">
        <v>29.86</v>
      </c>
      <c r="E167" s="242">
        <v>774.04</v>
      </c>
      <c r="F167" s="52">
        <f t="shared" si="31"/>
        <v>2592.2304085733422</v>
      </c>
    </row>
    <row r="168" spans="1:6" ht="12.75" customHeight="1" x14ac:dyDescent="0.2">
      <c r="A168" s="53">
        <v>3214</v>
      </c>
      <c r="B168" s="85" t="s">
        <v>379</v>
      </c>
      <c r="C168" s="50" t="s">
        <v>380</v>
      </c>
      <c r="D168" s="242">
        <v>0</v>
      </c>
      <c r="E168" s="242">
        <v>29.46</v>
      </c>
      <c r="F168" s="52" t="str">
        <f t="shared" si="31"/>
        <v>-</v>
      </c>
    </row>
    <row r="169" spans="1:6" ht="12.75" customHeight="1" x14ac:dyDescent="0.2">
      <c r="A169" s="53">
        <v>322</v>
      </c>
      <c r="B169" s="85" t="s">
        <v>381</v>
      </c>
      <c r="C169" s="50" t="s">
        <v>382</v>
      </c>
      <c r="D169" s="51">
        <f t="shared" ref="D169:E169" si="41">SUM(D170:D176)</f>
        <v>120184.16</v>
      </c>
      <c r="E169" s="51">
        <f t="shared" si="41"/>
        <v>144608.51999999999</v>
      </c>
      <c r="F169" s="52">
        <f t="shared" si="31"/>
        <v>120.32244515417005</v>
      </c>
    </row>
    <row r="170" spans="1:6" ht="12.75" customHeight="1" x14ac:dyDescent="0.2">
      <c r="A170" s="53">
        <v>3221</v>
      </c>
      <c r="B170" s="85" t="s">
        <v>383</v>
      </c>
      <c r="C170" s="50" t="s">
        <v>384</v>
      </c>
      <c r="D170" s="242">
        <v>19729.11</v>
      </c>
      <c r="E170" s="242">
        <v>25285.01</v>
      </c>
      <c r="F170" s="52">
        <f t="shared" si="31"/>
        <v>128.16092565756892</v>
      </c>
    </row>
    <row r="171" spans="1:6" ht="12.75" customHeight="1" x14ac:dyDescent="0.2">
      <c r="A171" s="53">
        <v>3222</v>
      </c>
      <c r="B171" s="85" t="s">
        <v>385</v>
      </c>
      <c r="C171" s="50" t="s">
        <v>386</v>
      </c>
      <c r="D171" s="242">
        <v>45259.82</v>
      </c>
      <c r="E171" s="242">
        <v>96876.61</v>
      </c>
      <c r="F171" s="52">
        <f t="shared" si="31"/>
        <v>214.0455043789392</v>
      </c>
    </row>
    <row r="172" spans="1:6" ht="12.75" customHeight="1" x14ac:dyDescent="0.2">
      <c r="A172" s="53">
        <v>3223</v>
      </c>
      <c r="B172" s="85" t="s">
        <v>387</v>
      </c>
      <c r="C172" s="50" t="s">
        <v>388</v>
      </c>
      <c r="D172" s="242">
        <v>54477.86</v>
      </c>
      <c r="E172" s="242">
        <v>22446.9</v>
      </c>
      <c r="F172" s="52">
        <f t="shared" si="31"/>
        <v>41.203711012143287</v>
      </c>
    </row>
    <row r="173" spans="1:6" ht="12.75" customHeight="1" x14ac:dyDescent="0.2">
      <c r="A173" s="53">
        <v>3224</v>
      </c>
      <c r="B173" s="85" t="s">
        <v>389</v>
      </c>
      <c r="C173" s="50" t="s">
        <v>390</v>
      </c>
      <c r="D173" s="242">
        <v>717.37</v>
      </c>
      <c r="E173" s="242">
        <v>0</v>
      </c>
      <c r="F173" s="52">
        <f t="shared" si="31"/>
        <v>0</v>
      </c>
    </row>
    <row r="174" spans="1:6" ht="12.75" customHeight="1" x14ac:dyDescent="0.2">
      <c r="A174" s="53">
        <v>3225</v>
      </c>
      <c r="B174" s="85" t="s">
        <v>391</v>
      </c>
      <c r="C174" s="50" t="s">
        <v>392</v>
      </c>
      <c r="D174" s="242">
        <v>0</v>
      </c>
      <c r="E174" s="242">
        <v>0</v>
      </c>
      <c r="F174" s="52" t="str">
        <f t="shared" si="31"/>
        <v>-</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45423.56</v>
      </c>
      <c r="E177" s="51">
        <f t="shared" si="42"/>
        <v>36102.47</v>
      </c>
      <c r="F177" s="52">
        <f t="shared" si="31"/>
        <v>79.479613663041832</v>
      </c>
    </row>
    <row r="178" spans="1:6" ht="12.75" customHeight="1" x14ac:dyDescent="0.2">
      <c r="A178" s="53">
        <v>3231</v>
      </c>
      <c r="B178" s="85" t="s">
        <v>399</v>
      </c>
      <c r="C178" s="50" t="s">
        <v>400</v>
      </c>
      <c r="D178" s="242">
        <v>2120.84</v>
      </c>
      <c r="E178" s="242">
        <v>2371.89</v>
      </c>
      <c r="F178" s="52">
        <f t="shared" si="31"/>
        <v>111.83729088474377</v>
      </c>
    </row>
    <row r="179" spans="1:6" ht="12.75" customHeight="1" x14ac:dyDescent="0.2">
      <c r="A179" s="53">
        <v>3232</v>
      </c>
      <c r="B179" s="85" t="s">
        <v>401</v>
      </c>
      <c r="C179" s="50" t="s">
        <v>402</v>
      </c>
      <c r="D179" s="242">
        <v>87.93</v>
      </c>
      <c r="E179" s="242">
        <v>0</v>
      </c>
      <c r="F179" s="52">
        <f t="shared" si="31"/>
        <v>0</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12650.97</v>
      </c>
      <c r="E181" s="242">
        <v>13670.45</v>
      </c>
      <c r="F181" s="52">
        <f t="shared" si="31"/>
        <v>108.05851250931748</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2651.24</v>
      </c>
      <c r="E183" s="242">
        <v>2654.16</v>
      </c>
      <c r="F183" s="52">
        <f t="shared" si="31"/>
        <v>100.11013714337442</v>
      </c>
    </row>
    <row r="184" spans="1:6" ht="12.75" customHeight="1" x14ac:dyDescent="0.2">
      <c r="A184" s="53">
        <v>3237</v>
      </c>
      <c r="B184" s="85" t="s">
        <v>411</v>
      </c>
      <c r="C184" s="50" t="s">
        <v>412</v>
      </c>
      <c r="D184" s="242">
        <v>21328.61</v>
      </c>
      <c r="E184" s="242">
        <v>6383.37</v>
      </c>
      <c r="F184" s="52">
        <f t="shared" si="31"/>
        <v>29.928673270316253</v>
      </c>
    </row>
    <row r="185" spans="1:6" ht="12.75" customHeight="1" x14ac:dyDescent="0.2">
      <c r="A185" s="53">
        <v>3238</v>
      </c>
      <c r="B185" s="85" t="s">
        <v>413</v>
      </c>
      <c r="C185" s="50" t="s">
        <v>414</v>
      </c>
      <c r="D185" s="242">
        <v>728.32</v>
      </c>
      <c r="E185" s="242">
        <v>4645.3</v>
      </c>
      <c r="F185" s="52">
        <f t="shared" si="31"/>
        <v>637.8103031634447</v>
      </c>
    </row>
    <row r="186" spans="1:6" ht="12.75" customHeight="1" x14ac:dyDescent="0.2">
      <c r="A186" s="53">
        <v>3239</v>
      </c>
      <c r="B186" s="85" t="s">
        <v>415</v>
      </c>
      <c r="C186" s="50" t="s">
        <v>416</v>
      </c>
      <c r="D186" s="242">
        <v>5855.65</v>
      </c>
      <c r="E186" s="242">
        <v>6377.3</v>
      </c>
      <c r="F186" s="52">
        <f t="shared" si="31"/>
        <v>108.90849009076705</v>
      </c>
    </row>
    <row r="187" spans="1:6" ht="12.75" customHeight="1" x14ac:dyDescent="0.2">
      <c r="A187" s="53">
        <v>324</v>
      </c>
      <c r="B187" s="85" t="s">
        <v>417</v>
      </c>
      <c r="C187" s="50" t="s">
        <v>418</v>
      </c>
      <c r="D187" s="242">
        <v>12201.89</v>
      </c>
      <c r="E187" s="242">
        <v>0</v>
      </c>
      <c r="F187" s="52">
        <f t="shared" si="31"/>
        <v>0</v>
      </c>
    </row>
    <row r="188" spans="1:6" ht="12.75" customHeight="1" x14ac:dyDescent="0.2">
      <c r="A188" s="53">
        <v>329</v>
      </c>
      <c r="B188" s="85" t="s">
        <v>419</v>
      </c>
      <c r="C188" s="50" t="s">
        <v>420</v>
      </c>
      <c r="D188" s="51">
        <f t="shared" ref="D188:E188" si="43">SUM(D189:D195)</f>
        <v>33413.699999999997</v>
      </c>
      <c r="E188" s="51">
        <f t="shared" si="43"/>
        <v>13539.710000000001</v>
      </c>
      <c r="F188" s="52">
        <f t="shared" si="31"/>
        <v>40.521432825457829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1141.1300000000001</v>
      </c>
      <c r="E190" s="242">
        <v>1326.66</v>
      </c>
      <c r="F190" s="52">
        <f t="shared" si="31"/>
        <v>116.25844557587655</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106.18</v>
      </c>
      <c r="E192" s="242">
        <v>108.09</v>
      </c>
      <c r="F192" s="52">
        <f t="shared" si="31"/>
        <v>101.79883217178376</v>
      </c>
    </row>
    <row r="193" spans="1:6" ht="12.75" customHeight="1" x14ac:dyDescent="0.2">
      <c r="A193" s="53">
        <v>3295</v>
      </c>
      <c r="B193" s="85" t="s">
        <v>429</v>
      </c>
      <c r="C193" s="50" t="s">
        <v>430</v>
      </c>
      <c r="D193" s="242">
        <v>4456.17</v>
      </c>
      <c r="E193" s="242">
        <v>3328.86</v>
      </c>
      <c r="F193" s="52">
        <f t="shared" si="31"/>
        <v>74.702266744760635</v>
      </c>
    </row>
    <row r="194" spans="1:6" ht="12.75" customHeight="1" x14ac:dyDescent="0.2">
      <c r="A194" s="53" t="s">
        <v>431</v>
      </c>
      <c r="B194" s="85" t="s">
        <v>432</v>
      </c>
      <c r="C194" s="50" t="s">
        <v>431</v>
      </c>
      <c r="D194" s="242">
        <v>3391.9</v>
      </c>
      <c r="E194" s="242">
        <v>0</v>
      </c>
      <c r="F194" s="52">
        <f t="shared" si="31"/>
        <v>0</v>
      </c>
    </row>
    <row r="195" spans="1:6" ht="12.75" customHeight="1" x14ac:dyDescent="0.2">
      <c r="A195" s="53">
        <v>3299</v>
      </c>
      <c r="B195" s="85" t="s">
        <v>433</v>
      </c>
      <c r="C195" s="50" t="s">
        <v>434</v>
      </c>
      <c r="D195" s="242">
        <v>24318.32</v>
      </c>
      <c r="E195" s="242">
        <v>8776.1</v>
      </c>
      <c r="F195" s="52">
        <f t="shared" si="31"/>
        <v>36.088430450787726</v>
      </c>
    </row>
    <row r="196" spans="1:6" ht="12.75" customHeight="1" x14ac:dyDescent="0.2">
      <c r="A196" s="53">
        <v>34</v>
      </c>
      <c r="B196" s="232" t="s">
        <v>435</v>
      </c>
      <c r="C196" s="50" t="s">
        <v>436</v>
      </c>
      <c r="D196" s="51">
        <f t="shared" ref="D196:E196" si="44">D197+D202+D210</f>
        <v>3418.2200000000003</v>
      </c>
      <c r="E196" s="51">
        <f t="shared" si="44"/>
        <v>100.8</v>
      </c>
      <c r="F196" s="52">
        <f t="shared" si="31"/>
        <v>2.9489032303362568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3418.2200000000003</v>
      </c>
      <c r="E210" s="51">
        <f t="shared" si="47"/>
        <v>100.8</v>
      </c>
      <c r="F210" s="52">
        <f t="shared" si="31"/>
        <v>2.9489032303362568</v>
      </c>
    </row>
    <row r="211" spans="1:6" ht="12.75" customHeight="1" x14ac:dyDescent="0.2">
      <c r="A211" s="53">
        <v>3431</v>
      </c>
      <c r="B211" s="232" t="s">
        <v>465</v>
      </c>
      <c r="C211" s="50" t="s">
        <v>466</v>
      </c>
      <c r="D211" s="242">
        <v>100.8</v>
      </c>
      <c r="E211" s="242">
        <v>100.8</v>
      </c>
      <c r="F211" s="52">
        <f t="shared" si="31"/>
        <v>100</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3317.42</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1703111.2900000003</v>
      </c>
      <c r="E289" s="51">
        <f t="shared" si="79"/>
        <v>1951435.49</v>
      </c>
      <c r="F289" s="52">
        <f t="shared" si="76"/>
        <v>114.58062085889875</v>
      </c>
    </row>
    <row r="290" spans="1:6" ht="12.75" customHeight="1" x14ac:dyDescent="0.2">
      <c r="A290" s="53" t="s">
        <v>608</v>
      </c>
      <c r="B290" s="85" t="s">
        <v>619</v>
      </c>
      <c r="C290" s="50" t="s">
        <v>620</v>
      </c>
      <c r="D290" s="51">
        <f>IF(D6&gt;=D289,D6-D289,0)</f>
        <v>10672.789999999804</v>
      </c>
      <c r="E290" s="51">
        <f>IF(E6&gt;=E289,E6-E289,0)</f>
        <v>0</v>
      </c>
      <c r="F290" s="52">
        <f t="shared" si="76"/>
        <v>0</v>
      </c>
    </row>
    <row r="291" spans="1:6" ht="12.75" customHeight="1" x14ac:dyDescent="0.2">
      <c r="A291" s="53" t="s">
        <v>608</v>
      </c>
      <c r="B291" s="85" t="s">
        <v>621</v>
      </c>
      <c r="C291" s="50" t="s">
        <v>622</v>
      </c>
      <c r="D291" s="51">
        <f>IF(D289&gt;=D6,D289-D6,0)</f>
        <v>0</v>
      </c>
      <c r="E291" s="51">
        <f>IF(E289&gt;=E6,E289-E6,0)</f>
        <v>16526.300000000047</v>
      </c>
      <c r="F291" s="52" t="str">
        <f t="shared" si="76"/>
        <v>-</v>
      </c>
    </row>
    <row r="292" spans="1:6" ht="12.75" customHeight="1" x14ac:dyDescent="0.2">
      <c r="A292" s="53">
        <v>92211</v>
      </c>
      <c r="B292" s="85" t="s">
        <v>623</v>
      </c>
      <c r="C292" s="50" t="s">
        <v>624</v>
      </c>
      <c r="D292" s="242">
        <v>38357.82</v>
      </c>
      <c r="E292" s="242">
        <v>21713.7</v>
      </c>
      <c r="F292" s="52">
        <f t="shared" si="76"/>
        <v>56.608274401412807</v>
      </c>
    </row>
    <row r="293" spans="1:6" ht="12.75" customHeight="1" x14ac:dyDescent="0.2">
      <c r="A293" s="53">
        <v>92221</v>
      </c>
      <c r="B293" s="85" t="s">
        <v>625</v>
      </c>
      <c r="C293" s="50" t="s">
        <v>626</v>
      </c>
      <c r="D293" s="242">
        <v>0</v>
      </c>
      <c r="E293" s="310">
        <v>0</v>
      </c>
      <c r="F293" s="52" t="str">
        <f t="shared" si="76"/>
        <v>-</v>
      </c>
    </row>
    <row r="294" spans="1:6" ht="12.75" customHeight="1" x14ac:dyDescent="0.2">
      <c r="A294" s="53">
        <v>96</v>
      </c>
      <c r="B294" s="85" t="s">
        <v>627</v>
      </c>
      <c r="C294" s="50" t="s">
        <v>628</v>
      </c>
      <c r="D294" s="242">
        <v>31552.17</v>
      </c>
      <c r="E294" s="242">
        <v>28274.560000000001</v>
      </c>
      <c r="F294" s="52">
        <f t="shared" si="76"/>
        <v>89.612093241130495</v>
      </c>
    </row>
    <row r="295" spans="1:6" ht="24" x14ac:dyDescent="0.2">
      <c r="A295" s="53">
        <v>9661</v>
      </c>
      <c r="B295" s="85" t="s">
        <v>629</v>
      </c>
      <c r="C295" s="50" t="s">
        <v>630</v>
      </c>
      <c r="D295" s="242">
        <v>4656.68</v>
      </c>
      <c r="E295" s="242">
        <v>4767.93</v>
      </c>
      <c r="F295" s="52">
        <f t="shared" si="76"/>
        <v>102.38904111942414</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27420.19</v>
      </c>
      <c r="E350" s="51">
        <f t="shared" si="95"/>
        <v>34857.040000000001</v>
      </c>
      <c r="F350" s="52">
        <f t="shared" si="81"/>
        <v>127.12180331354379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27420.19</v>
      </c>
      <c r="E363" s="51">
        <f t="shared" si="99"/>
        <v>34857.040000000001</v>
      </c>
      <c r="F363" s="52">
        <f t="shared" si="81"/>
        <v>127.12180331354379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839.25</v>
      </c>
      <c r="E369" s="51">
        <f t="shared" si="101"/>
        <v>5856.95</v>
      </c>
      <c r="F369" s="52">
        <f t="shared" si="81"/>
        <v>697.87905868334826</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839.25</v>
      </c>
      <c r="E375" s="242">
        <v>5406.95</v>
      </c>
      <c r="F375" s="52">
        <f t="shared" si="81"/>
        <v>644.2597557342865</v>
      </c>
    </row>
    <row r="376" spans="1:6" ht="12.75" customHeight="1" x14ac:dyDescent="0.2">
      <c r="A376" s="53">
        <v>4227</v>
      </c>
      <c r="B376" s="232" t="s">
        <v>686</v>
      </c>
      <c r="C376" s="50" t="s">
        <v>773</v>
      </c>
      <c r="D376" s="242">
        <v>0</v>
      </c>
      <c r="E376" s="242">
        <v>450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26580.94</v>
      </c>
      <c r="E383" s="51">
        <f t="shared" si="103"/>
        <v>29000.09</v>
      </c>
      <c r="F383" s="52">
        <f t="shared" si="81"/>
        <v>109.10107016531394</v>
      </c>
    </row>
    <row r="384" spans="1:6" ht="12.75" customHeight="1" x14ac:dyDescent="0.2">
      <c r="A384" s="53">
        <v>4241</v>
      </c>
      <c r="B384" s="85" t="s">
        <v>783</v>
      </c>
      <c r="C384" s="50" t="s">
        <v>784</v>
      </c>
      <c r="D384" s="242">
        <v>26580.94</v>
      </c>
      <c r="E384" s="242">
        <v>29000.09</v>
      </c>
      <c r="F384" s="52">
        <f t="shared" si="81"/>
        <v>109.10107016531394</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27420.19</v>
      </c>
      <c r="E408" s="51">
        <f t="shared" si="111"/>
        <v>34857.040000000001</v>
      </c>
      <c r="F408" s="52">
        <f t="shared" si="81"/>
        <v>127.12180331354379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1713784.08</v>
      </c>
      <c r="E412" s="51">
        <f>E6+E298</f>
        <v>1934909.19</v>
      </c>
      <c r="F412" s="52">
        <f t="shared" si="81"/>
        <v>112.90274034988117</v>
      </c>
    </row>
    <row r="413" spans="1:6" ht="12.75" customHeight="1" x14ac:dyDescent="0.2">
      <c r="A413" s="53" t="s">
        <v>608</v>
      </c>
      <c r="B413" s="85" t="s">
        <v>831</v>
      </c>
      <c r="C413" s="50" t="s">
        <v>832</v>
      </c>
      <c r="D413" s="51">
        <f t="shared" ref="D413:E413" si="112">D289+D350</f>
        <v>1730531.4800000002</v>
      </c>
      <c r="E413" s="51">
        <f t="shared" si="112"/>
        <v>1986292.53</v>
      </c>
      <c r="F413" s="52">
        <f t="shared" si="81"/>
        <v>114.77933530570618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16747.40000000014</v>
      </c>
      <c r="E415" s="51">
        <f t="shared" si="114"/>
        <v>51383.340000000084</v>
      </c>
      <c r="F415" s="52">
        <f t="shared" si="81"/>
        <v>306.81383378912346</v>
      </c>
    </row>
    <row r="416" spans="1:6" ht="12.75" customHeight="1" x14ac:dyDescent="0.2">
      <c r="A416" s="60" t="s">
        <v>837</v>
      </c>
      <c r="B416" s="232" t="s">
        <v>838</v>
      </c>
      <c r="C416" s="61" t="s">
        <v>839</v>
      </c>
      <c r="D416" s="51">
        <f t="shared" ref="D416:E416" si="115">IF(D292-D293+D409-D410&gt;=0,D292-D293+D409-D410,0)</f>
        <v>38357.82</v>
      </c>
      <c r="E416" s="51">
        <f t="shared" si="115"/>
        <v>21713.7</v>
      </c>
      <c r="F416" s="52">
        <f t="shared" si="81"/>
        <v>56.608274401412807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31552.17</v>
      </c>
      <c r="E418" s="62">
        <f t="shared" si="117"/>
        <v>28274.560000000001</v>
      </c>
      <c r="F418" s="57">
        <f t="shared" si="81"/>
        <v>89.612093241130495</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1713784.08</v>
      </c>
      <c r="E639" s="51">
        <f t="shared" si="180"/>
        <v>1934909.19</v>
      </c>
      <c r="F639" s="52">
        <f t="shared" si="119"/>
        <v>112.90274034988117</v>
      </c>
    </row>
    <row r="640" spans="1:6" ht="12.75" customHeight="1" x14ac:dyDescent="0.2">
      <c r="A640" s="53" t="s">
        <v>608</v>
      </c>
      <c r="B640" s="85" t="s">
        <v>1277</v>
      </c>
      <c r="C640" s="50" t="s">
        <v>1278</v>
      </c>
      <c r="D640" s="51">
        <f t="shared" ref="D640:E640" si="181">D413+D528</f>
        <v>1730531.4800000002</v>
      </c>
      <c r="E640" s="51">
        <f t="shared" si="181"/>
        <v>1986292.53</v>
      </c>
      <c r="F640" s="52">
        <f t="shared" si="119"/>
        <v>114.77933530570618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16747.40000000014</v>
      </c>
      <c r="E642" s="51">
        <f t="shared" si="183"/>
        <v>51383.340000000084</v>
      </c>
      <c r="F642" s="52">
        <f t="shared" si="119"/>
        <v>306.81383378912346</v>
      </c>
    </row>
    <row r="643" spans="1:6" ht="24" x14ac:dyDescent="0.2">
      <c r="A643" s="60" t="s">
        <v>1283</v>
      </c>
      <c r="B643" s="85" t="s">
        <v>1284</v>
      </c>
      <c r="C643" s="61" t="s">
        <v>1283</v>
      </c>
      <c r="D643" s="51">
        <f t="shared" ref="D643:E643" si="184">IF(D416-D417+D637-D638&gt;=0,D416-D417+D637-D638,0)</f>
        <v>38357.82</v>
      </c>
      <c r="E643" s="51">
        <f t="shared" si="184"/>
        <v>21713.7</v>
      </c>
      <c r="F643" s="52">
        <f t="shared" si="119"/>
        <v>56.608274401412807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21610.41999999986</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29669.640000000083</v>
      </c>
      <c r="F646" s="52" t="str">
        <f t="shared" si="119"/>
        <v>-</v>
      </c>
    </row>
    <row r="647" spans="1:6" ht="24" x14ac:dyDescent="0.2">
      <c r="A647" s="55" t="s">
        <v>1291</v>
      </c>
      <c r="B647" s="233" t="s">
        <v>1292</v>
      </c>
      <c r="C647" s="56" t="s">
        <v>1291</v>
      </c>
      <c r="D647" s="243">
        <v>125607.49</v>
      </c>
      <c r="E647" s="243">
        <v>155817.46</v>
      </c>
      <c r="F647" s="57">
        <f t="shared" si="119"/>
        <v>124.05108962849269</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75</v>
      </c>
      <c r="E654" s="262">
        <v>75</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75</v>
      </c>
      <c r="E656" s="262">
        <v>75</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12952.93</v>
      </c>
      <c r="E670" s="242">
        <v>0</v>
      </c>
      <c r="F670" s="52">
        <f t="shared" si="188"/>
        <v>0</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1531333.59</v>
      </c>
      <c r="E675" s="242">
        <v>1793860.01</v>
      </c>
      <c r="F675" s="52">
        <f t="shared" si="188"/>
        <v>117.14364666943666</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49972.45</v>
      </c>
      <c r="E710" s="242">
        <v>17331.95</v>
      </c>
      <c r="F710" s="52">
        <f t="shared" si="188"/>
        <v>34.683010338696626</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1365.88</v>
      </c>
      <c r="E712" s="242">
        <v>1964.79</v>
      </c>
      <c r="F712" s="52">
        <f t="shared" si="188"/>
        <v>143.84792221864291</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7423.55</v>
      </c>
      <c r="E717" s="242">
        <v>5479.18</v>
      </c>
      <c r="F717" s="52">
        <f t="shared" si="188"/>
        <v>73.808083733523716</v>
      </c>
    </row>
    <row r="718" spans="1:6" ht="12.75" customHeight="1" x14ac:dyDescent="0.2">
      <c r="A718" s="53">
        <v>32121</v>
      </c>
      <c r="B718" s="85" t="s">
        <v>1415</v>
      </c>
      <c r="C718" s="50" t="s">
        <v>1416</v>
      </c>
      <c r="D718" s="242">
        <v>49535.54</v>
      </c>
      <c r="E718" s="242">
        <v>60110.54</v>
      </c>
      <c r="F718" s="52">
        <f t="shared" si="188"/>
        <v>121.34830870926207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1724.73</v>
      </c>
      <c r="E720" s="242">
        <v>1782.91</v>
      </c>
      <c r="F720" s="52">
        <f t="shared" si="188"/>
        <v>103.37328161509338</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21328.61</v>
      </c>
      <c r="E722" s="242">
        <v>6383.37</v>
      </c>
      <c r="F722" s="52">
        <f t="shared" si="188"/>
        <v>29.928673270316253</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7" workbookViewId="0">
      <selection activeCell="E256" sqref="E2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2128712.62</v>
      </c>
      <c r="E6" s="229">
        <f t="shared" si="0"/>
        <v>1997238.17</v>
      </c>
      <c r="F6" s="230">
        <f t="shared" ref="F6:F260" si="1">IF(D6&gt;0,IF(E6/D6&gt;=100,"&gt;&gt;100",E6/D6*100),"-")</f>
        <v>93.823757666264967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1881062.6300000001</v>
      </c>
      <c r="E7" s="104">
        <f t="shared" si="2"/>
        <v>1758376.46</v>
      </c>
      <c r="F7" s="93">
        <f t="shared" si="1"/>
        <v>93.477826413467142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524348</v>
      </c>
      <c r="E8" s="104">
        <f>E9+E10-E11</f>
        <v>524348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524348</v>
      </c>
      <c r="E9" s="247">
        <v>524348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1356714.6300000001</v>
      </c>
      <c r="E12" s="104">
        <f t="shared" si="3"/>
        <v>1234028.46</v>
      </c>
      <c r="F12" s="93">
        <f t="shared" si="1"/>
        <v>90.957113066584967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1277880.8700000001</v>
      </c>
      <c r="E13" s="104">
        <f t="shared" si="4"/>
        <v>1060858.0900000001</v>
      </c>
      <c r="F13" s="93">
        <f t="shared" si="1"/>
        <v>83.016978726663311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1939978.82</v>
      </c>
      <c r="E15" s="247">
        <v>1888917.06</v>
      </c>
      <c r="F15" s="93">
        <f t="shared" si="1"/>
        <v>97.367921779682106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47440.38</v>
      </c>
      <c r="E17" s="247">
        <v>68214.58</v>
      </c>
      <c r="F17" s="93">
        <f t="shared" si="1"/>
        <v>143.79012141133779</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709538.33</v>
      </c>
      <c r="E18" s="247">
        <v>896273.55</v>
      </c>
      <c r="F18" s="93">
        <f t="shared" si="1"/>
        <v>126.31784811399831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3717.8200000000361</v>
      </c>
      <c r="E19" s="104">
        <f t="shared" si="5"/>
        <v>70092.700000000012</v>
      </c>
      <c r="F19" s="93">
        <f t="shared" si="1"/>
        <v>1885.3172020162174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158364.84</v>
      </c>
      <c r="E20" s="247">
        <v>72163.399999999994</v>
      </c>
      <c r="F20" s="93">
        <f t="shared" si="1"/>
        <v>45.567816694665304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200.28</v>
      </c>
      <c r="E21" s="247">
        <v>200.28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8915.69</v>
      </c>
      <c r="E22" s="247">
        <v>8915.89</v>
      </c>
      <c r="F22" s="93">
        <f t="shared" si="1"/>
        <v>100.00224323636195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59181.01</v>
      </c>
      <c r="E25" s="247">
        <v>64587.96</v>
      </c>
      <c r="F25" s="93">
        <f t="shared" si="1"/>
        <v>109.13629219913616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38609.08</v>
      </c>
      <c r="E26" s="247">
        <v>37697.01</v>
      </c>
      <c r="F26" s="93">
        <f t="shared" si="1"/>
        <v>97.637680048320235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261553.08</v>
      </c>
      <c r="E28" s="247">
        <v>113471.84</v>
      </c>
      <c r="F28" s="93">
        <f t="shared" si="1"/>
        <v>43.383866861747528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75115.939999999988</v>
      </c>
      <c r="E35" s="104">
        <f t="shared" si="7"/>
        <v>103077.67</v>
      </c>
      <c r="F35" s="93">
        <f t="shared" si="1"/>
        <v>137.22476214768798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160474.79999999999</v>
      </c>
      <c r="E36" s="247">
        <v>188878.94</v>
      </c>
      <c r="F36" s="93">
        <f t="shared" si="1"/>
        <v>117.70006256434033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85358.86</v>
      </c>
      <c r="E40" s="247">
        <v>85801.27</v>
      </c>
      <c r="F40" s="93">
        <f t="shared" si="1"/>
        <v>100.51829417590629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25.07</v>
      </c>
      <c r="E54" s="247">
        <v>16775.57</v>
      </c>
      <c r="F54" s="93" t="str">
        <f t="shared" si="1"/>
        <v>&gt;&gt;100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25.07</v>
      </c>
      <c r="E55" s="247">
        <v>16775.57</v>
      </c>
      <c r="F55" s="93" t="str">
        <f t="shared" si="1"/>
        <v>&gt;&gt;100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247649.99</v>
      </c>
      <c r="E68" s="104">
        <f t="shared" si="13"/>
        <v>238861.71</v>
      </c>
      <c r="F68" s="93">
        <f t="shared" si="1"/>
        <v>96.451330363469836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31769.01</v>
      </c>
      <c r="E78" s="104">
        <f>E79+SUM(E82:E84)-E85+E86</f>
        <v>16653.650000000001</v>
      </c>
      <c r="F78" s="93">
        <f t="shared" si="1"/>
        <v>52.42105435454237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31769.01</v>
      </c>
      <c r="E86" s="247">
        <v>16653.650000000001</v>
      </c>
      <c r="F86" s="93">
        <f t="shared" si="1"/>
        <v>52.42105435454237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90273.49</v>
      </c>
      <c r="E146" s="104">
        <f t="shared" si="26"/>
        <v>66390.599999999991</v>
      </c>
      <c r="F146" s="93">
        <f t="shared" si="1"/>
        <v>73.543849916514787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5203.28</v>
      </c>
      <c r="E149" s="104">
        <f t="shared" si="27"/>
        <v>5203.29</v>
      </c>
      <c r="F149" s="93">
        <f t="shared" si="1"/>
        <v>100.000192186467</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5203.28</v>
      </c>
      <c r="E155" s="247">
        <v>5203.29</v>
      </c>
      <c r="F155" s="93">
        <f t="shared" si="1"/>
        <v>100.000192186467</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8376.02</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11661.62</v>
      </c>
      <c r="E160" s="247">
        <v>4767.8999999999996</v>
      </c>
      <c r="F160" s="93">
        <f t="shared" si="1"/>
        <v>40.885400141661272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4656.68</v>
      </c>
      <c r="E161" s="247">
        <v>48043.39</v>
      </c>
      <c r="F161" s="93">
        <f t="shared" si="1"/>
        <v>1031.7090716991504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68751.91</v>
      </c>
      <c r="E162" s="247">
        <v>0</v>
      </c>
      <c r="F162" s="93">
        <f t="shared" si="1"/>
        <v>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125607.49</v>
      </c>
      <c r="E170" s="104">
        <f t="shared" si="29"/>
        <v>155817.46</v>
      </c>
      <c r="F170" s="93">
        <f t="shared" si="1"/>
        <v>124.05108962849269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2022.69</v>
      </c>
      <c r="E171" s="247">
        <v>2022.69</v>
      </c>
      <c r="F171" s="93">
        <f t="shared" si="1"/>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758.58</v>
      </c>
      <c r="E172" s="247">
        <v>758.58</v>
      </c>
      <c r="F172" s="93">
        <f t="shared" si="1"/>
        <v>100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122826.22</v>
      </c>
      <c r="E173" s="247">
        <v>153036.19</v>
      </c>
      <c r="F173" s="93">
        <f t="shared" si="1"/>
        <v>124.5957011458954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2128712.6199999996</v>
      </c>
      <c r="E175" s="104">
        <f t="shared" si="30"/>
        <v>1997238.17</v>
      </c>
      <c r="F175" s="93">
        <f t="shared" si="1"/>
        <v>93.823757666264981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194165.86</v>
      </c>
      <c r="E176" s="104">
        <f t="shared" si="31"/>
        <v>239935.20999999996</v>
      </c>
      <c r="F176" s="93">
        <f t="shared" si="1"/>
        <v>123.57229535614552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194165.86</v>
      </c>
      <c r="E177" s="104">
        <f t="shared" si="32"/>
        <v>215176.87999999998</v>
      </c>
      <c r="F177" s="93">
        <f t="shared" si="1"/>
        <v>110.82117113688265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135678.29999999999</v>
      </c>
      <c r="E178" s="247">
        <v>169673.46</v>
      </c>
      <c r="F178" s="93">
        <f t="shared" si="1"/>
        <v>125.05570898220275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33672.550000000003</v>
      </c>
      <c r="E179" s="247">
        <v>39561.69</v>
      </c>
      <c r="F179" s="93">
        <f t="shared" si="1"/>
        <v>117.48943872679676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28.98</v>
      </c>
      <c r="E180" s="104">
        <f t="shared" si="33"/>
        <v>28.99</v>
      </c>
      <c r="F180" s="93">
        <f t="shared" si="1"/>
        <v>100.03450655624569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28.98</v>
      </c>
      <c r="E183" s="247">
        <v>28.99</v>
      </c>
      <c r="F183" s="93">
        <f t="shared" si="1"/>
        <v>100.03450655624569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24786.03</v>
      </c>
      <c r="E188" s="247">
        <v>5912.74</v>
      </c>
      <c r="F188" s="93">
        <f t="shared" si="1"/>
        <v>23.855131297751193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24758.33</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1934546.7599999998</v>
      </c>
      <c r="E237" s="104">
        <f t="shared" si="41"/>
        <v>1757302.96</v>
      </c>
      <c r="F237" s="93">
        <f t="shared" si="1"/>
        <v>90.837967648815081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1881062.65</v>
      </c>
      <c r="E238" s="104">
        <f t="shared" si="42"/>
        <v>1758697.92</v>
      </c>
      <c r="F238" s="93">
        <f t="shared" si="1"/>
        <v>93.494914696222381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1881062.65</v>
      </c>
      <c r="E239" s="104">
        <f t="shared" si="43"/>
        <v>1758697.92</v>
      </c>
      <c r="F239" s="93">
        <f t="shared" si="1"/>
        <v>93.494914696222381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1881062.65</v>
      </c>
      <c r="E240" s="247">
        <v>1758697.92</v>
      </c>
      <c r="F240" s="93">
        <f t="shared" si="1"/>
        <v>93.494914696222381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21610.42</v>
      </c>
      <c r="E245" s="104">
        <f t="shared" si="45"/>
        <v>-29669.64</v>
      </c>
      <c r="F245" s="93">
        <f t="shared" si="1"/>
        <v>-137.29321318141899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21610.42</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21610.42</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29669.64</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29669.64</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31873.69</v>
      </c>
      <c r="E255" s="247">
        <v>28274.68</v>
      </c>
      <c r="F255" s="93">
        <f t="shared" si="1"/>
        <v>88.708524177777974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62709.43</v>
      </c>
      <c r="E259" s="104">
        <f t="shared" si="49"/>
        <v>62306.33</v>
      </c>
      <c r="F259" s="93">
        <f t="shared" si="1"/>
        <v>99.35719396588361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62709.43</v>
      </c>
      <c r="E260" s="248">
        <v>62306.33</v>
      </c>
      <c r="F260" s="97">
        <f t="shared" si="1"/>
        <v>99.35719396588361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84629.98</v>
      </c>
      <c r="E264" s="247">
        <v>45023.1</v>
      </c>
      <c r="F264" s="93">
        <f t="shared" si="50"/>
        <v>53.199941675514992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5643.51</v>
      </c>
      <c r="E265" s="247">
        <v>21367.5</v>
      </c>
      <c r="F265" s="93">
        <f t="shared" si="50"/>
        <v>378.62075197882166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31769.01</v>
      </c>
      <c r="E268" s="247">
        <v>16653.650000000001</v>
      </c>
      <c r="F268" s="93">
        <f t="shared" si="50"/>
        <v>52.42105435454237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3616.84</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175551.13</v>
      </c>
      <c r="E287" s="247">
        <v>191674.88</v>
      </c>
      <c r="F287" s="93">
        <f t="shared" si="50"/>
        <v>109.18464609142646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18614.73</v>
      </c>
      <c r="E288" s="247">
        <v>23502</v>
      </c>
      <c r="F288" s="93">
        <f t="shared" si="50"/>
        <v>126.25485301156665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24758.33</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4769.71</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1143.03</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D118" sqref="D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1730531.48</v>
      </c>
      <c r="E114" s="81">
        <f t="shared" si="22"/>
        <v>1986292.53</v>
      </c>
      <c r="F114" s="63">
        <f t="shared" si="1"/>
        <v>114.77933530570621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1730531.48</v>
      </c>
      <c r="E115" s="81">
        <f t="shared" si="23"/>
        <v>1986292.53</v>
      </c>
      <c r="F115" s="63">
        <f t="shared" si="1"/>
        <v>114.77933530570621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1730531.48</v>
      </c>
      <c r="E117" s="249">
        <v>1986292.53</v>
      </c>
      <c r="F117" s="63">
        <f t="shared" si="1"/>
        <v>114.77933530570621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1730531.48</v>
      </c>
      <c r="E141" s="106">
        <f t="shared" si="28"/>
        <v>1986292.53</v>
      </c>
      <c r="F141" s="82">
        <f t="shared" si="1"/>
        <v>114.77933530570621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60103.02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60103.02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60103.02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60103.02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1" workbookViewId="0">
      <selection activeCell="D57" sqref="D5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194165.86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2241340.7999999998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2241208.1199999996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1994437.59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234940.5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101.8</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11728.23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132.68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2195571.4500000002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2183743.4500000002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1923856.12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229051.29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101.8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30734.240000000002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11828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239935.2099999995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122096.88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122096.88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122096.88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39502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82594.880000000005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117838.33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93080</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24758.33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9290</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2024-01-24T08:34:13Z</cp:lastPrinted>
  <dcterms:created xsi:type="dcterms:W3CDTF">2022-04-01T05:14:30Z</dcterms:created>
  <dcterms:modified xsi:type="dcterms:W3CDTF">2024-01-26T09:00:06Z</dcterms:modified>
</cp:coreProperties>
</file>